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300" windowWidth="19440" windowHeight="11760" tabRatio="938" activeTab="10"/>
  </bookViews>
  <sheets>
    <sheet name="CLINICE_1" sheetId="24" r:id="rId1"/>
    <sheet name="CLINICE_2" sheetId="25" r:id="rId2"/>
    <sheet name="RECUPERARE" sheetId="27" r:id="rId3"/>
    <sheet name="LABORATOR" sheetId="31" r:id="rId4"/>
    <sheet name="RADIOLOGIE" sheetId="30" r:id="rId5"/>
    <sheet name="SPITALE" sheetId="14" r:id="rId6"/>
    <sheet name="SPITALE_1" sheetId="4" r:id="rId7"/>
    <sheet name="SPITALE 2" sheetId="32" r:id="rId8"/>
    <sheet name="SPITALE_3" sheetId="7" r:id="rId9"/>
    <sheet name="SPITALE_5" sheetId="21" r:id="rId10"/>
    <sheet name="SPITALE_6" sheetId="11" r:id="rId11"/>
    <sheet name="Sheet3" sheetId="33" r:id="rId12"/>
  </sheets>
  <definedNames>
    <definedName name="_xlnm.Print_Area" localSheetId="4">RADIOLOGIE!$A$1:$D$139</definedName>
    <definedName name="_xlnm.Print_Area" localSheetId="5">SPITALE!$A$1:$N$27</definedName>
    <definedName name="_xlnm.Print_Area" localSheetId="8">SPITALE_3!$A$1:$G$12</definedName>
    <definedName name="_xlnm.Print_Area" localSheetId="10">SPITALE_6!$A$1:$E$18</definedName>
  </definedNames>
  <calcPr calcId="124519"/>
</workbook>
</file>

<file path=xl/calcChain.xml><?xml version="1.0" encoding="utf-8"?>
<calcChain xmlns="http://schemas.openxmlformats.org/spreadsheetml/2006/main">
  <c r="D5" i="11"/>
  <c r="E49" i="25"/>
  <c r="F49" s="1"/>
  <c r="E52"/>
  <c r="F52" s="1"/>
  <c r="E47"/>
  <c r="F47" s="1"/>
  <c r="E27"/>
  <c r="F27" s="1"/>
  <c r="E18"/>
  <c r="F18" s="1"/>
  <c r="E6"/>
  <c r="F6" s="1"/>
  <c r="D48" i="24"/>
  <c r="D46"/>
  <c r="D45"/>
  <c r="D44"/>
  <c r="C5" i="27"/>
  <c r="C4"/>
</calcChain>
</file>

<file path=xl/sharedStrings.xml><?xml version="1.0" encoding="utf-8"?>
<sst xmlns="http://schemas.openxmlformats.org/spreadsheetml/2006/main" count="983" uniqueCount="780">
  <si>
    <t xml:space="preserve">Lista investigaţiilor paraclinice de radiologie - imagistică medicală şi medicină nucleară </t>
  </si>
  <si>
    <t xml:space="preserve">II. Medicină nucleară                                                      </t>
  </si>
  <si>
    <t>Fiecare unitate sanitară afişează numai afecţiunile (diagnosticele) contractate cu casa de asigurări de sănătate</t>
  </si>
  <si>
    <t xml:space="preserve"> Consultaţia pentru specialități medicale a copilului cu vârsta cuprinsă între  0 şi 3 ani (până la împlinirea  vârstei de 4 ani)</t>
  </si>
  <si>
    <t xml:space="preserve"> Consultaţia pentru specialități chirurgicale a copilului cu vârsta cuprinsă între  0 şi 3 ani (până la împlinirea  vârstei de 4 ani)</t>
  </si>
  <si>
    <t>7. Servicii de supraveghere a sarcinii şi lehuziei</t>
  </si>
  <si>
    <t xml:space="preserve">Consultaţia de psihiatrie şi psihiatrie  pediatrică a copilului cu vârsta cuprinsă între 0 şi 3 ani (până la împlinirea  vârstei de 4 ani)                                                              </t>
  </si>
  <si>
    <t>cardiologie, medicină internă, geriatrie şi gerontologie, pneumologie, nefrologie</t>
  </si>
  <si>
    <t>dermatovenerologie, chirurgie generală, chirurgie pediatrică şi ortopedie pediatrică</t>
  </si>
  <si>
    <t>dermatovenerologie, chirurgie, inclusiv chirurgie plastică estetică şi microchirurgie reconstructivă, chirurgie pediatrică și ortopedie pediatrică, ortopedie și traumatodologie</t>
  </si>
  <si>
    <t>dermatovenerologie, chirurgie generală, chirurgie plastică estetică şi microchirurgie reconstructivă, chirurgie pediatrică și ortopedie pediatrică</t>
  </si>
  <si>
    <t xml:space="preserve">dermatovenerologie, chirurgie generală, chirurgie pediatrică și ortopedie pediatrică </t>
  </si>
  <si>
    <t xml:space="preserve">chirurgie generală, chirurgie plastică estetică şi microchirurgie reconstructivă, ortopedie şi traumatologie, ortopedie pediatrică, chirurgie pediatrică </t>
  </si>
  <si>
    <t>chirurgie generală, chirurgie plastică estetică şi microchirurgie reconstructivă, chirurgie pediatrică și ortopedie pediatrică</t>
  </si>
  <si>
    <t>chirurgie generală, chirurgie vasculară, chirurgie plastică estetică şi microchirurgie reconstructivă, chirurgie pediatrică și ortopedie pediatrică</t>
  </si>
  <si>
    <t>chirurgie generală, chirurgie plastică estetică şi microchirurgie reconstructivă, ortopedie şi traumatologie, obstetrică – ginecologie, chirurgie toracică, chirurgie cardiovasculară, neurochirurgie, urologie, chirurgie pediatrică și ortopedie pediatrică</t>
  </si>
  <si>
    <t>obstetrică- ginecologie, chirurgie generală</t>
  </si>
  <si>
    <t>dermatovenerologie, chirurgie generală, chirurgie plastică, estetică şi microchirurgie reconstructivă</t>
  </si>
  <si>
    <t xml:space="preserve">**) Procedurile specifice de medicină fizică şi de reabilitare care se pot acorda în cadrul unei serii de proceduri </t>
  </si>
  <si>
    <t>PROCEDURI SPECIFICE DE MEDICINĂ FIZICĂ ŞI DE REABILITARE ACORDATE ÎN BAZELE DE TRATAMENT ȘI DECONTATE PE ZI DE TRATAMENT 
ÎN ASISTENŢA MEDICALĂ AMBULATORIE DE SPECIALITATE PENTRU SPECIALITATEA CLINICĂ  MEDICINĂ FIZICĂ ŞI DE REABILITARE</t>
  </si>
  <si>
    <t>PACHETUL DE SERVICII MEDICALE DE BAZĂ ÎN ASISTENŢA MEDICALĂ AMBULATORIE DE SPECIALITATE PENTRU SPECIALITATEA CLINICĂ MEDICINĂ FIZICĂ ŞI DE REABILITARE</t>
  </si>
  <si>
    <t xml:space="preserve">Consultaţie medic specialist în specialitatea clinică medicină fizică şi de reabilitare </t>
  </si>
  <si>
    <t xml:space="preserve">Pentru situaţiile în care unui asigurat nu i se recomandă o serie de proceduri specifice de medicină fizică şi de reabilitare  </t>
  </si>
  <si>
    <t xml:space="preserve">În cazul unor perioade de tratament fracţionate la recomandarea medicului de specialitate medicină fizică și de reabilitare  </t>
  </si>
  <si>
    <t xml:space="preserve">Ag HBs*1)                                            </t>
  </si>
  <si>
    <t xml:space="preserve">Anticorpi Anti HCV *1)                                                   </t>
  </si>
  <si>
    <t xml:space="preserve">Feritină serică    *1)                                           </t>
  </si>
  <si>
    <t xml:space="preserve">Gama GT   *1)                                                    </t>
  </si>
  <si>
    <t xml:space="preserve">Examen micologic materii fecale - Examen microscopic nativ şi colorat, cultură şi identificare fungică *1) </t>
  </si>
  <si>
    <t xml:space="preserve">Examene din secreţii vaginale - Examen microscopic nativ şi colorat, cultură şi identificare bacteriană  *1) </t>
  </si>
  <si>
    <t xml:space="preserve">Examene din secreţii vaginale - Examen microscopic nativ şi colorat, cultură şi identificare fungică *1)  </t>
  </si>
  <si>
    <t xml:space="preserve">Examene din secreţii uretrale - Examen microscopic nativ şi colorat, cultură şi identificare bacteriană *1) </t>
  </si>
  <si>
    <t>Examene din secreţii uretrale - Examen microscopic nativ şi  colorat, cultură şi identificare fungică *1)</t>
  </si>
  <si>
    <t>Examen bacteriologic din secreţii otice - Examen microscopic  nativ şi colorat, cultură şi identificare bacteriană  *1)</t>
  </si>
  <si>
    <t>Examen fungic din secreţii otice - Examen microscopic nativ şi colorat, cultură şi identificare fungică*1)</t>
  </si>
  <si>
    <t xml:space="preserve">Examen bacteriologic din secreţii conjunctivale - Examen microscopic nativ şi colorat, cultură şi identificare bacteriană   *1)                                                </t>
  </si>
  <si>
    <t>Examen fungic din secreţii conjunctivale - Examen microscopic nativ şi colorat, cultură şi identificare fungică *1)</t>
  </si>
  <si>
    <t xml:space="preserve">Osteodensitometrie segmentară (DXA) *1)             </t>
  </si>
  <si>
    <t xml:space="preserve">Denumire examinare radiologică/imagistică medicală/medicină nucleară </t>
  </si>
  <si>
    <t xml:space="preserve">171 lei/pacient </t>
  </si>
  <si>
    <t>1 consultaţie per persoană pentru fiecare boală cu potenţial endemo-epidemic suspicionată şi confirmată</t>
  </si>
  <si>
    <r>
      <t xml:space="preserve">Consultaţie medic specialist în specialitatea clinică medicină fizică şi de reabilitare </t>
    </r>
    <r>
      <rPr>
        <b/>
        <u/>
        <sz val="12"/>
        <rFont val="Arial"/>
        <family val="2"/>
      </rPr>
      <t>cu minim 2 proceduri</t>
    </r>
    <r>
      <rPr>
        <b/>
        <sz val="12"/>
        <rFont val="Arial"/>
        <family val="2"/>
      </rPr>
      <t>*)</t>
    </r>
  </si>
  <si>
    <r>
      <rPr>
        <b/>
        <sz val="12"/>
        <rFont val="Arial"/>
        <family val="2"/>
      </rPr>
      <t xml:space="preserve">3 consultaţii/trimestru </t>
    </r>
    <r>
      <rPr>
        <sz val="12"/>
        <rFont val="Arial"/>
        <family val="2"/>
      </rPr>
      <t>pentru aceeaşi afecţiune</t>
    </r>
  </si>
  <si>
    <r>
      <rPr>
        <b/>
        <sz val="12"/>
        <rFont val="Arial"/>
        <family val="2"/>
      </rPr>
      <t>pentru fiecare perioadă de tratament</t>
    </r>
    <r>
      <rPr>
        <sz val="12"/>
        <rFont val="Arial"/>
        <family val="2"/>
      </rPr>
      <t xml:space="preserve"> se decontează </t>
    </r>
    <r>
      <rPr>
        <b/>
        <sz val="12"/>
        <rFont val="Arial"/>
        <family val="2"/>
      </rPr>
      <t>o consultaţie iniţială şi o consultaţie de reevaluare,</t>
    </r>
    <r>
      <rPr>
        <sz val="12"/>
        <rFont val="Arial"/>
        <family val="2"/>
      </rPr>
      <t xml:space="preserve"> dar nu mai mult de două consultaţii iniţiale şi două consultaţii de reevaluare pe an/asigurat (</t>
    </r>
    <r>
      <rPr>
        <i/>
        <sz val="12"/>
        <rFont val="Arial"/>
        <family val="2"/>
      </rPr>
      <t>funcţie de fracţionarea sau nu a perioadei de tratament</t>
    </r>
    <r>
      <rPr>
        <sz val="12"/>
        <rFont val="Arial"/>
        <family val="2"/>
      </rPr>
      <t>)</t>
    </r>
  </si>
  <si>
    <r>
      <t>Pentru grupele de boli cronice G18, G19, G31b, G31c, G31d, G31e - prevăzute</t>
    </r>
    <r>
      <rPr>
        <b/>
        <sz val="12"/>
        <rFont val="Arial"/>
        <family val="2"/>
      </rPr>
      <t xml:space="preserve"> </t>
    </r>
    <r>
      <rPr>
        <sz val="12"/>
        <rFont val="Arial"/>
        <family val="2"/>
      </rPr>
      <t>în Hotărârea Guvernului nr. 720/2008,  pentru un bolnav cu una sau mai multe afecţiuni cronice</t>
    </r>
  </si>
  <si>
    <r>
      <rPr>
        <b/>
        <sz val="12"/>
        <rFont val="Arial"/>
        <family val="2"/>
      </rPr>
      <t>o consultaţie</t>
    </r>
    <r>
      <rPr>
        <sz val="12"/>
        <rFont val="Arial"/>
        <family val="2"/>
      </rPr>
      <t xml:space="preserve"> şi prescripţia medicală/prescripţiile medicale aferente, </t>
    </r>
    <r>
      <rPr>
        <b/>
        <sz val="12"/>
        <rFont val="Arial"/>
        <family val="2"/>
      </rPr>
      <t>trimestrial sau lunar,</t>
    </r>
    <r>
      <rPr>
        <sz val="12"/>
        <rFont val="Arial"/>
        <family val="2"/>
      </rPr>
      <t xml:space="preserve"> cu condiţia ca aceste servicii să nu se fi efectuat de către un alt medic de specialitate pentru aceeaşi perioadă.</t>
    </r>
  </si>
  <si>
    <r>
      <rPr>
        <b/>
        <sz val="12"/>
        <rFont val="Arial"/>
        <family val="2"/>
      </rPr>
      <t xml:space="preserve"> - maximum 21 zile/an/asigurat</t>
    </r>
    <r>
      <rPr>
        <sz val="12"/>
        <rFont val="Arial"/>
        <family val="2"/>
      </rPr>
      <t xml:space="preserve"> atât la copii cât şi la adulţi (</t>
    </r>
    <r>
      <rPr>
        <i/>
        <sz val="12"/>
        <rFont val="Arial"/>
        <family val="2"/>
      </rPr>
      <t>perioadă ce poate fi fracţionată în maximum două fracţiuni</t>
    </r>
    <r>
      <rPr>
        <sz val="12"/>
        <rFont val="Arial"/>
        <family val="2"/>
      </rPr>
      <t>)
  - maximum 42 de zile pe an/asigurat pentru c</t>
    </r>
    <r>
      <rPr>
        <b/>
        <sz val="12"/>
        <rFont val="Arial"/>
        <family val="2"/>
      </rPr>
      <t>opiii 0 - 18 ani cu diagnostic confirmat de paralizie cerebrală</t>
    </r>
    <r>
      <rPr>
        <sz val="12"/>
        <rFont val="Arial"/>
        <family val="2"/>
      </rPr>
      <t xml:space="preserve"> </t>
    </r>
    <r>
      <rPr>
        <b/>
        <sz val="12"/>
        <rFont val="Arial"/>
        <family val="2"/>
      </rPr>
      <t>(</t>
    </r>
    <r>
      <rPr>
        <i/>
        <sz val="12"/>
        <rFont val="Arial"/>
        <family val="2"/>
      </rPr>
      <t>perioadă ce poate fi fracţionată în maximum două fracţiuni</t>
    </r>
    <r>
      <rPr>
        <b/>
        <sz val="12"/>
        <rFont val="Arial"/>
        <family val="2"/>
      </rPr>
      <t>)</t>
    </r>
  </si>
  <si>
    <r>
      <t xml:space="preserve">Tariful pe zi de tratament </t>
    </r>
    <r>
      <rPr>
        <sz val="12"/>
        <rFont val="Arial"/>
        <family val="2"/>
      </rPr>
      <t xml:space="preserve">pentru procedurile specifice de medicină fizică și de reabilitare acordate în bazele de tratament, care se decontează pentru un asigurat </t>
    </r>
    <r>
      <rPr>
        <b/>
        <sz val="12"/>
        <rFont val="Arial"/>
        <family val="2"/>
      </rPr>
      <t xml:space="preserve">pentru 4 proceduri/zi </t>
    </r>
  </si>
  <si>
    <r>
      <t xml:space="preserve">Tariful pe zi de tratament </t>
    </r>
    <r>
      <rPr>
        <sz val="12"/>
        <rFont val="Arial"/>
        <family val="2"/>
      </rPr>
      <t>pentru procedurile specifice de medicină fizică și de reabilitare acordate în bazele de tratament</t>
    </r>
    <r>
      <rPr>
        <b/>
        <sz val="12"/>
        <rFont val="Arial"/>
        <family val="2"/>
      </rPr>
      <t>**),</t>
    </r>
    <r>
      <rPr>
        <sz val="12"/>
        <rFont val="Arial"/>
        <family val="2"/>
      </rPr>
      <t xml:space="preserve"> care se decontează pentru un asigurat</t>
    </r>
    <r>
      <rPr>
        <b/>
        <sz val="12"/>
        <rFont val="Arial"/>
        <family val="2"/>
      </rPr>
      <t xml:space="preserve"> pentru 4 proceduri/zi, dintre care </t>
    </r>
    <r>
      <rPr>
        <b/>
        <u/>
        <sz val="12"/>
        <rFont val="Arial"/>
        <family val="2"/>
      </rPr>
      <t xml:space="preserve">cel puțin o procedură pe zi să fie dintre următoarele: </t>
    </r>
    <r>
      <rPr>
        <sz val="12"/>
        <rFont val="Arial"/>
        <family val="2"/>
      </rPr>
      <t xml:space="preserve">
- Kinetoterapie de grup pe afecţiuni, 
- Masaj regional,
-  Masaj segmentar,
- Masaj reflex,
- Limfmasaj, 
- Hidrokinetoterapie individuală generală, 
- Hidrokinetoterapie parţială,
-  Kinetoterapie individuală,
- Kinetoterapie cu aparatură specială cu dispozitive mecanice, electromecanice şi robotizate</t>
    </r>
  </si>
  <si>
    <r>
      <t xml:space="preserve"> 1.1. Criteriile pe baza cărora se efectuează internarea pacienţilor în regim de</t>
    </r>
    <r>
      <rPr>
        <b/>
        <u/>
        <sz val="12"/>
        <color indexed="8"/>
        <rFont val="Arial"/>
        <family val="2"/>
      </rPr>
      <t xml:space="preserve"> spitalizare continuă</t>
    </r>
    <r>
      <rPr>
        <b/>
        <sz val="12"/>
        <color indexed="8"/>
        <rFont val="Arial"/>
        <family val="2"/>
      </rPr>
      <t xml:space="preserve"> sunt:</t>
    </r>
  </si>
  <si>
    <r>
      <t xml:space="preserve">    1.2. Criteriile pe baza cărora se efectuează internarea pacienţilor în regim de</t>
    </r>
    <r>
      <rPr>
        <b/>
        <u/>
        <sz val="12"/>
        <color indexed="8"/>
        <rFont val="Arial"/>
        <family val="2"/>
      </rPr>
      <t xml:space="preserve"> spitalizare de zi</t>
    </r>
    <r>
      <rPr>
        <b/>
        <sz val="12"/>
        <color indexed="8"/>
        <rFont val="Arial"/>
        <family val="2"/>
      </rPr>
      <t xml:space="preserve"> sunt:</t>
    </r>
  </si>
  <si>
    <r>
      <t>Codul secţiei/ compartimentului</t>
    </r>
    <r>
      <rPr>
        <b/>
        <sz val="12"/>
        <color indexed="9"/>
        <rFont val="Arial"/>
        <family val="2"/>
      </rPr>
      <t>*</t>
    </r>
  </si>
  <si>
    <r>
      <t xml:space="preserve">ICM 2018
</t>
    </r>
    <r>
      <rPr>
        <i/>
        <sz val="12"/>
        <rFont val="Arial"/>
        <family val="2"/>
      </rPr>
      <t>(indicele de complexitate a cazurilor)</t>
    </r>
  </si>
  <si>
    <r>
      <t>TCP 2018
 (</t>
    </r>
    <r>
      <rPr>
        <i/>
        <sz val="12"/>
        <rFont val="Arial"/>
        <family val="2"/>
      </rPr>
      <t>tarif pe caz ponderat</t>
    </r>
    <r>
      <rPr>
        <b/>
        <sz val="12"/>
        <rFont val="Arial"/>
        <family val="2"/>
      </rPr>
      <t>)</t>
    </r>
  </si>
  <si>
    <t>1 consultaţie/asigurat cu vârsta mai mare de 18 ani pentru fiecare situaţie de urgenţă</t>
  </si>
  <si>
    <t>maximum 2 consultaţii pentru copiii 0-18 ani pentru fiecare situaţie de urgenţă</t>
  </si>
  <si>
    <t>maximum 4 consultaţii/trimestru/asigurat , dar nu mai mult de 2 consultaţii pe lună</t>
  </si>
  <si>
    <t>La contractarea serviciilor medicale spitaliceşti se are în vedere tariful pe caz rezolvat.</t>
  </si>
  <si>
    <t>Tarif maximal pe zi de spitalizare 2018 (lei)</t>
  </si>
  <si>
    <t xml:space="preserve">Recuperare, medicină fizică şi balneologie             </t>
  </si>
  <si>
    <t>Fiecare unitate sanitară afişează numai cazurile rezolvate cu procedură chirurgicală contractate cu casa de asigurări de sănătate</t>
  </si>
  <si>
    <t>Fiecare unitate sanitară afişează numai serviciile contractate cu casa de asigurări de sănătate</t>
  </si>
  <si>
    <t>Fiecare unitate sanitară afişează numai secțiile/compartimentele contractate cu casa de asigurări de sănătate</t>
  </si>
  <si>
    <t>6. Servicii de îngrijiri paliative- consultaţii de îngrijiri paliative</t>
  </si>
  <si>
    <t>16,2</t>
  </si>
  <si>
    <t>17,25</t>
  </si>
  <si>
    <t>32,4</t>
  </si>
  <si>
    <t>10,8</t>
  </si>
  <si>
    <t>11,5</t>
  </si>
  <si>
    <t>12,8</t>
  </si>
  <si>
    <t>13,5</t>
  </si>
  <si>
    <t xml:space="preserve">Hemoleucogramă completă - hemoglobină, hematocrit, numărătoare eritrocite, numărătoare leucocite, numărătoare trombocite,  formulă leucocitară, indici eritrocitari*1)     </t>
  </si>
  <si>
    <t>14,01</t>
  </si>
  <si>
    <t>5,62</t>
  </si>
  <si>
    <t xml:space="preserve">Examen citologic al frotiului sanguin*3)                        </t>
  </si>
  <si>
    <t>18,62</t>
  </si>
  <si>
    <t>2.6040</t>
  </si>
  <si>
    <t xml:space="preserve">VSH*1)                                                          </t>
  </si>
  <si>
    <t>2,63</t>
  </si>
  <si>
    <t xml:space="preserve">Determinare la gravidă a grupului sanguin ABO*1)  </t>
  </si>
  <si>
    <t>7,54</t>
  </si>
  <si>
    <t xml:space="preserve">Determinare la gravidă a grupului sanguin Rh*1)                 </t>
  </si>
  <si>
    <t>7,88</t>
  </si>
  <si>
    <t xml:space="preserve">Timp Quick şi INR*1) (International Normalised Ratio)  </t>
  </si>
  <si>
    <t>14,68</t>
  </si>
  <si>
    <t>12,3</t>
  </si>
  <si>
    <t xml:space="preserve">Fibrinogenemie*1)                                               </t>
  </si>
  <si>
    <t>13,68</t>
  </si>
  <si>
    <t xml:space="preserve">Proteine totale serice*1)                                        </t>
  </si>
  <si>
    <t>7,04</t>
  </si>
  <si>
    <t xml:space="preserve">Electroforeza proteinelor serice*1)                             </t>
  </si>
  <si>
    <t>15,2</t>
  </si>
  <si>
    <t xml:space="preserve">Uree serică*1)                                                   </t>
  </si>
  <si>
    <t>5,86</t>
  </si>
  <si>
    <t xml:space="preserve">Acid uric seric*1)                                              </t>
  </si>
  <si>
    <t xml:space="preserve">Creatinină serică*1), **)                                            </t>
  </si>
  <si>
    <t>5,92</t>
  </si>
  <si>
    <t xml:space="preserve">Bilirubină totală*1)                                             </t>
  </si>
  <si>
    <t xml:space="preserve">Bilirubină directă*1)                                           </t>
  </si>
  <si>
    <t>2.1020</t>
  </si>
  <si>
    <t xml:space="preserve">Glicemie*1)                                                     </t>
  </si>
  <si>
    <t>5,74</t>
  </si>
  <si>
    <t xml:space="preserve">Colesterol seric total*1)                                        </t>
  </si>
  <si>
    <t xml:space="preserve">HDL colesterol*1)                                               </t>
  </si>
  <si>
    <t>8,19</t>
  </si>
  <si>
    <t xml:space="preserve">LDL colesterol*1)                                               </t>
  </si>
  <si>
    <t>7,69</t>
  </si>
  <si>
    <t xml:space="preserve">Trigliceride serice*1)                                           </t>
  </si>
  <si>
    <t xml:space="preserve">TGP*1)                                                          </t>
  </si>
  <si>
    <t xml:space="preserve">TGO*1)                                                          </t>
  </si>
  <si>
    <t>5,83</t>
  </si>
  <si>
    <t>7,99</t>
  </si>
  <si>
    <t xml:space="preserve">Fosfatază alcalină*1)                                           </t>
  </si>
  <si>
    <t>7,79</t>
  </si>
  <si>
    <t>2.10500</t>
  </si>
  <si>
    <t xml:space="preserve">Sodiu seric*1)                                                   </t>
  </si>
  <si>
    <t xml:space="preserve">Potasiu seric*1)                                                </t>
  </si>
  <si>
    <t xml:space="preserve">Calciu seric total*1)                                           </t>
  </si>
  <si>
    <t>5,37</t>
  </si>
  <si>
    <t xml:space="preserve">Calciu ionic seric*1)                                            </t>
  </si>
  <si>
    <t xml:space="preserve">Magneziemie*1)                                                                                            </t>
  </si>
  <si>
    <t xml:space="preserve">Sideremie*1)                                                    </t>
  </si>
  <si>
    <t>7,1</t>
  </si>
  <si>
    <t xml:space="preserve">Fosfor (fosfat seric)  *9)                                      </t>
  </si>
  <si>
    <t>2.2600</t>
  </si>
  <si>
    <t xml:space="preserve">Examen complet de urină (sumar + sediment) *1)                   </t>
  </si>
  <si>
    <t>9,34</t>
  </si>
  <si>
    <t xml:space="preserve">Dozare proteine urinare*1)                                      </t>
  </si>
  <si>
    <t xml:space="preserve">Microalbuminuria (albumină urinară) *8)                          </t>
  </si>
  <si>
    <t xml:space="preserve">Dozare glucoză urinară*1)                                       </t>
  </si>
  <si>
    <t xml:space="preserve">Creatinină urinară *8)                                           </t>
  </si>
  <si>
    <t>8,00</t>
  </si>
  <si>
    <t>2.2500</t>
  </si>
  <si>
    <t xml:space="preserve">TSH*1)                                                          </t>
  </si>
  <si>
    <t>20,50</t>
  </si>
  <si>
    <t xml:space="preserve">FT4*1)                                                          </t>
  </si>
  <si>
    <t>20,83</t>
  </si>
  <si>
    <t>43,00</t>
  </si>
  <si>
    <t>23,82</t>
  </si>
  <si>
    <t>2.2510</t>
  </si>
  <si>
    <t>27,87</t>
  </si>
  <si>
    <t>30,10</t>
  </si>
  <si>
    <t>25,31</t>
  </si>
  <si>
    <t xml:space="preserve">Anti-HAV IgM*2)                                                 </t>
  </si>
  <si>
    <t>40,98</t>
  </si>
  <si>
    <t>31,15</t>
  </si>
  <si>
    <t>64,90</t>
  </si>
  <si>
    <t>2.32710</t>
  </si>
  <si>
    <t xml:space="preserve">Testare HIV la gravidă*1)                                       </t>
  </si>
  <si>
    <t>33,29</t>
  </si>
  <si>
    <t>2.40000</t>
  </si>
  <si>
    <t xml:space="preserve"> ASLO*1)                                                         </t>
  </si>
  <si>
    <t>11,48</t>
  </si>
  <si>
    <t>2.40010</t>
  </si>
  <si>
    <t xml:space="preserve"> VDRL*1) sau RPR*1)                                                 </t>
  </si>
  <si>
    <t>5,49</t>
  </si>
  <si>
    <t xml:space="preserve"> Confirmare TPHA*4)                                              </t>
  </si>
  <si>
    <t>12,29</t>
  </si>
  <si>
    <t xml:space="preserve"> Antigen Helicobacter Pylori*1)                                  </t>
  </si>
  <si>
    <t>40,00</t>
  </si>
  <si>
    <t>10,84</t>
  </si>
  <si>
    <t>2.43010</t>
  </si>
  <si>
    <t>14,77</t>
  </si>
  <si>
    <t>15,10</t>
  </si>
  <si>
    <t>14,29</t>
  </si>
  <si>
    <t xml:space="preserve">Proteina C reactivă*1)                                          </t>
  </si>
  <si>
    <t>10,67</t>
  </si>
  <si>
    <t>2.43040</t>
  </si>
  <si>
    <t>39,00</t>
  </si>
  <si>
    <t xml:space="preserve">PSA*1)                                                          </t>
  </si>
  <si>
    <t>23,07</t>
  </si>
  <si>
    <t xml:space="preserve">free PSA*6)                                                     </t>
  </si>
  <si>
    <t>23,61</t>
  </si>
  <si>
    <t xml:space="preserve">Examen bacteriologic exudat faringian - Examen microscopic nativ şi colorat, cultură şi identificare bacteriană*1) </t>
  </si>
  <si>
    <t>15,29</t>
  </si>
  <si>
    <t xml:space="preserve">Examen fungic exudat faringian - Examen microscopic nativ şi colorat, cultură şi identificare fungică*1)    </t>
  </si>
  <si>
    <t>2.3100</t>
  </si>
  <si>
    <t xml:space="preserve">Urocultură*1) - Examen microscopic nativ şi colorat, cultură şi identificare bacteriană     </t>
  </si>
  <si>
    <t xml:space="preserve">Coprocultură*1) - Examen microscopic nativ şi colorat, cultură şi identificare bacteriană          </t>
  </si>
  <si>
    <t>2.5100</t>
  </si>
  <si>
    <t xml:space="preserve">Examen coproparazitologic*1)                                     </t>
  </si>
  <si>
    <t>12,46</t>
  </si>
  <si>
    <t>2.2701</t>
  </si>
  <si>
    <t xml:space="preserve">Depistare hemoragii oculte*1)                                   </t>
  </si>
  <si>
    <t>25,00</t>
  </si>
  <si>
    <t>2.3074</t>
  </si>
  <si>
    <t>2.50114</t>
  </si>
  <si>
    <t>2.3080</t>
  </si>
  <si>
    <t>2.50115</t>
  </si>
  <si>
    <t>2.3050</t>
  </si>
  <si>
    <t>2.50119</t>
  </si>
  <si>
    <t>2.3022</t>
  </si>
  <si>
    <t xml:space="preserve">Examen bacteriologic din secreţii nazale - Examen microscopic nativ şi colorat, cultură şi identificare bacteriană*1)    </t>
  </si>
  <si>
    <t>2.50103</t>
  </si>
  <si>
    <t>Examen fungic din secreţii nazale - Examen microscopic nativ şi colorat, cultură şi identificare fungică*1)</t>
  </si>
  <si>
    <t>2.3040</t>
  </si>
  <si>
    <t>2.313</t>
  </si>
  <si>
    <t xml:space="preserve">Antibiogramă*5)                                                 </t>
  </si>
  <si>
    <t>12,23</t>
  </si>
  <si>
    <t>2.502</t>
  </si>
  <si>
    <t xml:space="preserve">Antifungigramă*5)                                               </t>
  </si>
  <si>
    <t>14,55</t>
  </si>
  <si>
    <t xml:space="preserve">Examen histopatologic procedura completă HE (1 - 3 blocuri) *7)  </t>
  </si>
  <si>
    <t xml:space="preserve">Examen histopatologic procedura completă HE (4 - 6 blocuri) *7)  </t>
  </si>
  <si>
    <t>Examen histopatologic procedura completă HE şi coloraţii speciale (1 - 3 blocuri) *7)</t>
  </si>
  <si>
    <t>Examen histopatologic procedura completă HE şi coloraţii speciale ( 4 - 6 blocuri) *7)</t>
  </si>
  <si>
    <t>2.9030</t>
  </si>
  <si>
    <t xml:space="preserve">Teste imunohistochimice*)                                      </t>
  </si>
  <si>
    <t>2.9022</t>
  </si>
  <si>
    <t>2.9160</t>
  </si>
  <si>
    <t xml:space="preserve">Examen citologic cervico-vaginal Babeş-Papanicolau*1)           </t>
  </si>
  <si>
    <t>2.9025</t>
  </si>
  <si>
    <t xml:space="preserve">Examen radiologic cranian standard*1)                                      </t>
  </si>
  <si>
    <t xml:space="preserve">Examen radiologic cranian în proiecţie sinusuri anterioare ale feţei*1)   </t>
  </si>
  <si>
    <t xml:space="preserve">Examen radiologic părţi schelet în 2 planuri*1)                           </t>
  </si>
  <si>
    <t xml:space="preserve">Radiografie de membre*1):                                                  </t>
  </si>
  <si>
    <t xml:space="preserve">Examen radiologic articulaţii sacro-iliace*1)                             </t>
  </si>
  <si>
    <t xml:space="preserve">Examen radiologic centură scapulară*1)                                    </t>
  </si>
  <si>
    <t xml:space="preserve">Examen radiologic coloană vertebrală/segment*1)                           </t>
  </si>
  <si>
    <t xml:space="preserve">Examen radiologic torace ansamblu*1)                                      </t>
  </si>
  <si>
    <t>Examen radiologic torace osos (sau părţi) în mai multe planuri/Examen radiologic torace şi organe toracice*1)</t>
  </si>
  <si>
    <t xml:space="preserve">Examen radiologic vizualizare generală a abdomenului nativ*1)              </t>
  </si>
  <si>
    <t>Examen radiologic tract digestiv superior (inclusiv unghiul duodenojejunal) cu substanţă de contrast*1)</t>
  </si>
  <si>
    <t xml:space="preserve">Examen radiologic tract digestiv până la regiunea ileo-cecală, cu substanţă de contrast*1)   </t>
  </si>
  <si>
    <t>Mamografie în două planuri*1)</t>
  </si>
  <si>
    <t xml:space="preserve">Ecografie generală (abdomen + pelvis) *1) </t>
  </si>
  <si>
    <t xml:space="preserve">Ecografie abdomen*1)                   </t>
  </si>
  <si>
    <t xml:space="preserve">Ecografie pelvis*1)                             </t>
  </si>
  <si>
    <t xml:space="preserve">Ecografie de organ/articulaţie/părţi moi*2)                               </t>
  </si>
  <si>
    <t>Senologie imagistică *1)</t>
  </si>
  <si>
    <t>Servicii diagnostice şi terapeutice</t>
  </si>
  <si>
    <t>Serviciile de sănătate conexe actului medical</t>
  </si>
  <si>
    <t>CONSULTAȚII</t>
  </si>
  <si>
    <t xml:space="preserve">    Serviciile furnizate de psiholog în specialitatea psihologie clinică, consiliere psihologică şi psihoterapie:consiliere psihologică clinică pentru copii şi adulţi cu diagnostic confirmat de diabet zaharat</t>
  </si>
  <si>
    <t xml:space="preserve">Consultaţia pentru specialități medicale peste vârsta de 60 ani               </t>
  </si>
  <si>
    <t xml:space="preserve"> Consultaţia pentru specialități chirurgicale peste vârsta de 60 ani  </t>
  </si>
  <si>
    <t>Pachetul minimal de servicii</t>
  </si>
  <si>
    <t>1. Servicii medicale pentru situaţiile de urgenţă medico-chirurgicală</t>
  </si>
  <si>
    <t>1 consultaţie per  persoană pentru fiecare situaţie de urgenţă</t>
  </si>
  <si>
    <t>2. Depistarea bolilor cu potenţial endemo-epidemic</t>
  </si>
  <si>
    <t xml:space="preserve">   a) supravegherea evoluţiei sarcinii, trimestrial;</t>
  </si>
  <si>
    <t>1 consultaţie/trimestru</t>
  </si>
  <si>
    <t xml:space="preserve">1 consultaţie </t>
  </si>
  <si>
    <t>3. Consultaţii pentru supravegherea evoluţiei sarcinii şi lehuziei:</t>
  </si>
  <si>
    <t xml:space="preserve">    a) supravegherea evoluţiei sarcinii, trimestrial;</t>
  </si>
  <si>
    <t xml:space="preserve">    b) urmărirea lehuzei în primul trimestru de la naştere;</t>
  </si>
  <si>
    <t>Pachetul de baza de servicii</t>
  </si>
  <si>
    <t>3. Consultaţia medicală de specialitate pentru afecţiuni cronice</t>
  </si>
  <si>
    <t>4. Depistarea de boli cu potenţial endemo-epidemic</t>
  </si>
  <si>
    <t>5. Consultaţii pentru acordarea serviciilor de planificare familială</t>
  </si>
  <si>
    <t xml:space="preserve">   b) urmărirea lehuzei în primul trimestru de la naştere.</t>
  </si>
  <si>
    <t>2. Consultaţia medicală de specialitate pentru afecţiuni acute şi subacute precum şi acutizări ale bolilor cronice</t>
  </si>
  <si>
    <t>1.  Servicii medicale pentru situaţiile de urgenţă medico-chirurgicală</t>
  </si>
  <si>
    <t>4 consultaţii pe an calendaristic/asigurat</t>
  </si>
  <si>
    <t>1 consultaţie per persoană asigurată pentru fiecare boală cu potenţial endemo-epidemic suspicionată şi confirmată</t>
  </si>
  <si>
    <t>maximum 2 consultaţii pentru asiguraţii cu diagnostic deja confirmat la externarea din spital</t>
  </si>
  <si>
    <t>maximum 4 consultaţii/trimestru/asigurat, dar nu mai mult de 2 consultaţii 
pe lună</t>
  </si>
  <si>
    <t>maximum 2 consultaţii pentru asiguraţii cu diagnostic deja confirmat la 
externarea din spital</t>
  </si>
  <si>
    <t>maximum 3 consultaţii/asigurat/episod ce pot fi acordate într-un interval de maximum  60 de zile calendaristice de la data acordării primei consultaţii</t>
  </si>
  <si>
    <t>PACHETUL MINIMAL DE SERVICII MEDICALE PENTRU ASISTENŢA MEDICALĂ SPITALICEASCĂ</t>
  </si>
  <si>
    <t xml:space="preserve">    a) urgenţă medico-chirurgicală în care este pusă în pericol viaţa pacientului sau care are acest potenţial până la rezolvarea situaţiei de urgenţă;</t>
  </si>
  <si>
    <t xml:space="preserve">    b) boli cu potenţial endemoepidemic până la rezolvarea completă a cazului;</t>
  </si>
  <si>
    <t xml:space="preserve">    c) naşterea.</t>
  </si>
  <si>
    <t xml:space="preserve">    a) urgenţă medico-chirurgicală;</t>
  </si>
  <si>
    <t>Unitatile sanitare cu paturi care acorda servicii medicale spitaliceşti a căror plată se face pe bază de tarif pe caz rezolvat - sistem DRG vor afişa următorii indicatori:</t>
  </si>
  <si>
    <t xml:space="preserve">Consultaţia copilului şi adultului cu vârsta cuprinsă între 4 şi 59 ani  pentru specialități medicale             </t>
  </si>
  <si>
    <t xml:space="preserve">Consultaţia copilului şi adultului cu vârsta cuprinsă între 4 şi 59 ani pentru specialități chirurgicale             </t>
  </si>
  <si>
    <t>c1</t>
  </si>
  <si>
    <t>c2</t>
  </si>
  <si>
    <t>c3</t>
  </si>
  <si>
    <t>PACHETUL DE SERVICII MEDICALE DE BAZĂ PENTRU ASISTENŢA MEDICALĂ SPITALICEASCĂ</t>
  </si>
  <si>
    <t xml:space="preserve">    c) boli cu potenţial endemoepidemic care necesită izolare şi tratament;</t>
  </si>
  <si>
    <t xml:space="preserve">    e) afecţiuni pentru care diagnosticul şi/sau tratamentul nu pot fi monitorizate în ambulatoriu sau spitalizare de zi.</t>
  </si>
  <si>
    <t xml:space="preserve">    b) diagnosticul nu poate fi stabilit şi tratamentul nu poate fi efectuat şi/sau monitorizat în ambulatoriu.</t>
  </si>
  <si>
    <t xml:space="preserve">     a) naştere;</t>
  </si>
  <si>
    <t xml:space="preserve">    d) bolnavi aflaţi sub incidenţa art. 109, 110, 124 şi 125 din Legea nr. 286/2009 privind Codul penal, cu modificările şi completările ulterioare, şi în 
cazurile dispuse prin ordonanţă a procurorului pe timpul judecării sau urmăririi penale, care necesită izolare ori internare obligatorie, şi tratamentul persoanelor private de libertate pentru care instanţa de judecată a dispus executarea pedepsei într-un penitenciar-spital, precum şi tratamentul pacienţilor din penitenciare ale căror afecţiuni necesită monitorizare şi reevaluare în cadrul penitenciarelor-spital; bolnavii care necesită asistenţă medicală spitalicească de lungă durată - ani;</t>
  </si>
  <si>
    <t xml:space="preserve">      a) urgenţe medico-chirurgicale ce necesită supraveghere medicală până la 12 ore în condiţiile stabilite în norme, doar în unităţile sanitare cu paturi 
care acordă şi asistenţa medicală spitalicească în regim de spitalizare continuă;</t>
  </si>
  <si>
    <t xml:space="preserve">    b) urgenţe medico-chirurgicale şi situaţiile în care este pusă în pericol viaţa pacientului sau care au acest potenţial, ce necesită supraveghere medicală  continuă;</t>
  </si>
  <si>
    <t>a1)</t>
  </si>
  <si>
    <t xml:space="preserve">Urgenţă medico-chirurgicală în structurile de urgenţă din cadrul spitalelor pentru care finanţarea 
nu se face din bugetul Ministerului Sănătăţii </t>
  </si>
  <si>
    <t>Tarif negociat şi 
contractat cu CAS  (lei)</t>
  </si>
  <si>
    <t>Tarif maximal pe 
serviciu medical (lei)</t>
  </si>
  <si>
    <t>Tarif pe caz rezolvat medical negociat şi contractat cu casa de asigurări de sănătate (lei)</t>
  </si>
  <si>
    <t>PACHETUL DE BAZĂ DE SERVICII MEDICALE ÎN ASISTENŢA MEDICALĂ SPITALICEASCĂ*)</t>
  </si>
  <si>
    <t>Tarif pe caz rezolvat cu procedură chirurgicală negociat şi contractat cu casa de asigurări de sănătate (lei)</t>
  </si>
  <si>
    <t>Tarif pe serviciu medical negociat şi contractat cu casa de asigurări de sănătate (lei)</t>
  </si>
  <si>
    <t>Tarif pe zi de spitalizare negociat şi contractat cu casa de asigurări de sănătate (lei)</t>
  </si>
  <si>
    <t>PACHETUL DE BAZĂ DE SERVICII MEDICALE ÎN ASISTENŢA MEDICALĂ SPITALICEASCĂ  PENTRU AFECŢIUNI CRONICE</t>
  </si>
  <si>
    <t>Valoare minim garantată a punctului pe serviciu în vigoare (lei)</t>
  </si>
  <si>
    <t>c4=c2*c3</t>
  </si>
  <si>
    <t>c5=c4+c4*20%</t>
  </si>
  <si>
    <t xml:space="preserve">   *) Denumire procedură diagnostică/terapeutică/tratamente efectuate în cadrul consultației:</t>
  </si>
  <si>
    <t>Procedurile de la pct. 1 - 38 si 47 - 49 din tabelul de mai sus , pot fi efectuate numai de cabinetele medicale care dispun şi de bază de tratament.</t>
  </si>
  <si>
    <t>CONSULTAŢII</t>
  </si>
  <si>
    <t>X</t>
  </si>
  <si>
    <t>Procedurile de la pct. 39 - 46 pot fi efectuate numai în bazele de tratament din staţiunile balneoclimaterice.</t>
  </si>
  <si>
    <t>TARIF DECONTAT DE CASA DE ASIGURĂRI DE SĂNĂTATE</t>
  </si>
  <si>
    <t>FRECVENŢĂ/PLAFON CONSULTAŢII</t>
  </si>
  <si>
    <t>Tarif pe caz rezolvat</t>
  </si>
  <si>
    <t>3=1*2</t>
  </si>
  <si>
    <t>La decontarea serviciilor medicale spitalicești (pentru serviciile confirmate și validate), suma de decontat pentru fiecare caz rezolvat se stabilește prin înmulțirea valorii relative a cazului (complexitate)  cu tariful pe caz ponderat (TCP).</t>
  </si>
  <si>
    <t xml:space="preserve">Anemia prin carenţă de fier secundară unei pierderi de sânge (cronică) </t>
  </si>
  <si>
    <t xml:space="preserve">Alte anemii prin carenţă de fier                     </t>
  </si>
  <si>
    <t xml:space="preserve">Vene varicoase ale extremităţilor inferioare fără ulceraţie sau inflamaţie </t>
  </si>
  <si>
    <t xml:space="preserve">Alte gastrite acute    </t>
  </si>
  <si>
    <t xml:space="preserve">Gastrita cronică, nespecificată  </t>
  </si>
  <si>
    <t xml:space="preserve">Degenerescenţa grăsoasă a ficatului, neclasificată altundeva </t>
  </si>
  <si>
    <t xml:space="preserve">Dorsalgie joasă-  </t>
  </si>
  <si>
    <t xml:space="preserve">Menstruaţie excesivă şi frecventă cu ciclu menstrual neregulat </t>
  </si>
  <si>
    <t xml:space="preserve">Edem gestaţional  </t>
  </si>
  <si>
    <t xml:space="preserve">Îngrijiri acordate mamei pentru cicatrice uterină datorită unei intervenţii chirurgicale anterioare </t>
  </si>
  <si>
    <t xml:space="preserve">Excizie polip cervical, dilataţia şi chiuretajul uterului </t>
  </si>
  <si>
    <t xml:space="preserve">Endoscopie digestivă superioară cu biopsie  </t>
  </si>
  <si>
    <t xml:space="preserve">Endoscopie digestivă inferioară cu biopsie </t>
  </si>
  <si>
    <t xml:space="preserve">Debridarea excizională a părţilor moi    </t>
  </si>
  <si>
    <t xml:space="preserve">Dilatarea şi chiuretajul după avort sau pentru întrerupere de sarcină  </t>
  </si>
  <si>
    <t>Dilatarea şi chiuretajul[D&amp;C] după avort sau pentru întrerupere de sarcină</t>
  </si>
  <si>
    <t xml:space="preserve">Excizia leziunilor tegumentare şi ţesutului subcutanat </t>
  </si>
  <si>
    <t xml:space="preserve">Rezecţia parţială a unghiei încarnate </t>
  </si>
  <si>
    <t xml:space="preserve">Urgenţă medico-chirurgicală în structurile de urgenţă din cadrul spitalelor pentru care finanţarea nu se face din bugetul Ministerului Sănătăţii  </t>
  </si>
  <si>
    <t xml:space="preserve">171 lei/pacient  </t>
  </si>
  <si>
    <t>oftalmologie, neurologie şi neurologie pediatrică numai pentru oftalmoscopie*)</t>
  </si>
  <si>
    <t xml:space="preserve">biometrie                                                               </t>
  </si>
  <si>
    <t>oftalmologie</t>
  </si>
  <si>
    <t xml:space="preserve">explorarea câmpului vizual (perimetrie computerizată)                   </t>
  </si>
  <si>
    <t xml:space="preserve">recoltare pentru test Babeş-Papanicolau                                 </t>
  </si>
  <si>
    <t>obstetrică- ginecologie</t>
  </si>
  <si>
    <t xml:space="preserve">EKG standard                                                            </t>
  </si>
  <si>
    <t xml:space="preserve">spirometrie                                                             </t>
  </si>
  <si>
    <t>alergologie şi imunologie clinică, pneumologie, medicină internă, geriatrie şi gerontologie, pediatrie</t>
  </si>
  <si>
    <t xml:space="preserve">pulsoximetrie                                                           </t>
  </si>
  <si>
    <t>medicină internă, geriatrie şi gerontologie, cardiologie, pneumologie,pediatrie</t>
  </si>
  <si>
    <t xml:space="preserve">examinare cu lampa Wood                                                 </t>
  </si>
  <si>
    <t>dermatovenerologie</t>
  </si>
  <si>
    <t xml:space="preserve">determinarea indicelui de presiune gleznă/braţ, respectiv deget/braţ    </t>
  </si>
  <si>
    <t>chirurgie, reumatologie, neurologie, neurologie pediatrică, diabet zaharat, nutriţie  şi boli metabolice, medicină internă, geriatrie şi gerontologie</t>
  </si>
  <si>
    <t xml:space="preserve">teste de sensibilitate (testul filamentului, testul diapazonului, testul sensibilităţii calorice şi testul sensibilităţii discriminatorii)       </t>
  </si>
  <si>
    <t>neurologie, neurologie pediatrică, diabet zaharat, nutriţie  şi boli metabolice, medicină internă, geriatrie şi gerontologie, ORL</t>
  </si>
  <si>
    <t xml:space="preserve">recoltare material bioptic                                              </t>
  </si>
  <si>
    <t xml:space="preserve">    B. Proceduri diagnostice de complexitate medie: punctaj 20 puncte  </t>
  </si>
  <si>
    <t xml:space="preserve">determinarea refracţiei (skiascopie, refractometrie,  autorefractometrie), astigmometrie                                      </t>
  </si>
  <si>
    <t xml:space="preserve">tonometrie; pahimetrie corneeană                                        </t>
  </si>
  <si>
    <t xml:space="preserve">explorarea funcţiei binoculare (test worth, Maddox, sinoptofor), examen  pentru diplopie                                                         </t>
  </si>
  <si>
    <t xml:space="preserve">dermatoscopie                                                           </t>
  </si>
  <si>
    <t xml:space="preserve">electrocardiografie continuă (24 de ore, holter)                        </t>
  </si>
  <si>
    <t>cardiologie, medicină internă</t>
  </si>
  <si>
    <t xml:space="preserve">tensiune arterială continuă - holter TA                                 </t>
  </si>
  <si>
    <t xml:space="preserve">EKG de efort la persoanele fără risc cardiovascular înalt               </t>
  </si>
  <si>
    <t>cardiologie</t>
  </si>
  <si>
    <t>evaluarea cantitativă a răspunsului galvanic al pielii</t>
  </si>
  <si>
    <t>neurologie și diabet zaharat, nutriție și boli metabolice</t>
  </si>
  <si>
    <t xml:space="preserve">    D. Proceduri terapeutice/tratamente chirurgicale simple: punctaj 15 puncte    </t>
  </si>
  <si>
    <t xml:space="preserve">extracţie de corpi străini - conjuctivă, cornee, scleră, segment anterior     </t>
  </si>
  <si>
    <t xml:space="preserve">inserţia dispozitivului intrauterin                                     </t>
  </si>
  <si>
    <t xml:space="preserve">tratamentul chirurgical al leziunilor cutanate - plăgi tăiate superficial, înţepate superficial, necroze cutanate, escare, dehiscenţe plăgi (anestezie, excizie, sutură, inclusiv îndepărtarea firelor, pansament)       </t>
  </si>
  <si>
    <t xml:space="preserve">terapia chirurgicală a arsurilor termice &lt; 10%                          </t>
  </si>
  <si>
    <t xml:space="preserve">terapia chirurgicală a degerăturilor de grad I şi II                    </t>
  </si>
  <si>
    <t xml:space="preserve">terapia chirurgicală a leziunilor externe prin agenţi chimici &lt; 10%     </t>
  </si>
  <si>
    <t xml:space="preserve">terapia chirurgicală a panariţiului (eritematos, flictenular, periunghial, subunghial, antracoid, pulpar) </t>
  </si>
  <si>
    <t xml:space="preserve">terapia chirurgicală a tumorilor mici, chisturilor dermoide sebacee, lipoamelor neinfectate         </t>
  </si>
  <si>
    <t xml:space="preserve">terapia chirurgicală a furunculului, furunculului antracoid, furunculozei        </t>
  </si>
  <si>
    <t xml:space="preserve">terapia chirurgicală a abcesului (de părţi moi, perianal, pilonidal)    </t>
  </si>
  <si>
    <t xml:space="preserve">terapia chirurgicală a panariţiului osos, articular, tenosinoval        </t>
  </si>
  <si>
    <t xml:space="preserve">terapia chirurgicală a hidrosadenitei                                   </t>
  </si>
  <si>
    <t xml:space="preserve">terapia chirurgicală a edemului dur şi seromului posttraumatic          </t>
  </si>
  <si>
    <t xml:space="preserve">terapia chirurgicală a flebopatiilor varicoase superficiale; ruptură pachet varicos </t>
  </si>
  <si>
    <t xml:space="preserve">terapia chirurgicală a granulomului ombilical                           </t>
  </si>
  <si>
    <t xml:space="preserve">terapia chirurgicală a supuraţiilor postoperatorii                      </t>
  </si>
  <si>
    <t xml:space="preserve">tratamentul plăgilor                                                    </t>
  </si>
  <si>
    <t>chirurgie generală + toate specialităţile chirurgicale</t>
  </si>
  <si>
    <t xml:space="preserve">terapia chirurgicală a fimozei (decalotarea, debridarea)                </t>
  </si>
  <si>
    <t>urologie, chirurgie pediatrică, chirurgie generală</t>
  </si>
  <si>
    <t xml:space="preserve">tratament postoperator al plăgilor abdominale, al intervenţiilor chirurgicale după cezariană, sarcină extrauterină operată, histerectomie, endometrioză  </t>
  </si>
  <si>
    <t xml:space="preserve">    E. Proceduri terapeutice/tratamente chirurgicale complexe: punctaj 25 puncte</t>
  </si>
  <si>
    <t xml:space="preserve">electrochirurgia/electrocauterizarea tumorilor cutanate/leziune         </t>
  </si>
  <si>
    <t xml:space="preserve">    F. Proceduri terapeutice/tratamente medicale simple: punctaj 7 puncte</t>
  </si>
  <si>
    <t xml:space="preserve">aerosoli/şedinţă (maxim 3 şedinţe)                                    </t>
  </si>
  <si>
    <t>alergologie şi imunologie clinică, pneumologie, pediatrie, ORL</t>
  </si>
  <si>
    <t xml:space="preserve">administrare tratament prin injectarea părţilor moi (intramuscular, intradermic şi subcutanat)     </t>
  </si>
  <si>
    <t>toate specialităţile</t>
  </si>
  <si>
    <t xml:space="preserve">    G. Proceduri terapeutice/tratamente medicale de complexitate medie: punctaj 11 puncte</t>
  </si>
  <si>
    <t xml:space="preserve">administrare tratament prin puncţie intravenoasă                        </t>
  </si>
  <si>
    <t xml:space="preserve">infiltraţii nervoase regionale                                          </t>
  </si>
  <si>
    <t>anestezie şi terapie intensivă, oftalmologie, ORL, chirurgie generală, ortopedie şi traumatologie, ortopedie pediatrică, obstetrică- ginecologie, chirurgie plastică estetică şi microchirurgie reconstructivă, neurochirurgie, chirurgie cardiovasculară</t>
  </si>
  <si>
    <t xml:space="preserve">    Servicii furnizate de kinetoterapeut/profesor de cultură fizică medicală/fiziokinetoterapeut:</t>
  </si>
  <si>
    <t>Denumire secţie/compartiment</t>
  </si>
  <si>
    <t>DENUMIRE SERVICIU MEDICAL</t>
  </si>
  <si>
    <t>FRECVENŢĂ/PLAFON</t>
  </si>
  <si>
    <t xml:space="preserve">Număr puncte </t>
  </si>
  <si>
    <t xml:space="preserve">Consultaţia de planificare familială               </t>
  </si>
  <si>
    <t>Lista serviciilor de sănătate conexe actului medical</t>
  </si>
  <si>
    <t>x</t>
  </si>
  <si>
    <t>Tarif maximal pe caz rezolvat medical (lei)</t>
  </si>
  <si>
    <t>Tarif maximal pe caz rezolvat cu procedură chirurgicală (lei)</t>
  </si>
  <si>
    <t xml:space="preserve">Determinarea indicelui de presiune gleznă/braţ, respectiv deget/braţ                                  </t>
  </si>
  <si>
    <t>Podoscopie</t>
  </si>
  <si>
    <t xml:space="preserve">Osteodensitometrie segmentară cu ultrasunete          </t>
  </si>
  <si>
    <t>Administrare tratament prin injectarea părţilor moi (intramuscular, intradermic şi subcutanat)</t>
  </si>
  <si>
    <t xml:space="preserve">Mezoterapia - injectare terapeutică paravertebrală şi periarticulară </t>
  </si>
  <si>
    <t xml:space="preserve">Administrare tratament prin puncţie intravenoasă </t>
  </si>
  <si>
    <t>Puncţii şi infiltraţii intraarticulare</t>
  </si>
  <si>
    <t>Blocaje chimice pentru spasticitate (toxină botulinică)</t>
  </si>
  <si>
    <t>PACHETUL DE SERVICII MEDICALE ÎN ASISTENŢA MEDICALĂ AMBULATORIE DE SPECIALITATE PENTRU SPECIALITĂȚI CLINICE</t>
  </si>
  <si>
    <t>Tarif decontat de casa de asigurări de sănătate pentru medic specialist (lei)</t>
  </si>
  <si>
    <t>Tarif decontat de casa de asigurări de sănătate pentru medic primar (lei)</t>
  </si>
  <si>
    <t xml:space="preserve"> Kinetoterapie de grup pe afecţiuni                    </t>
  </si>
  <si>
    <t xml:space="preserve"> Galvanizare                                           </t>
  </si>
  <si>
    <t xml:space="preserve"> Ionizare                                              </t>
  </si>
  <si>
    <t xml:space="preserve"> Curenţi diadinamici                                   </t>
  </si>
  <si>
    <t xml:space="preserve"> Trabert                                               </t>
  </si>
  <si>
    <t xml:space="preserve"> TENS                                                  </t>
  </si>
  <si>
    <t xml:space="preserve"> Curenţi interferenţiali                               </t>
  </si>
  <si>
    <t xml:space="preserve"> Unde scurte                                           </t>
  </si>
  <si>
    <t xml:space="preserve"> Microunde                                             </t>
  </si>
  <si>
    <t xml:space="preserve"> Curenţi de înaltă frecvenţă pulsatilă                 </t>
  </si>
  <si>
    <t xml:space="preserve"> Ultrasunet                                            </t>
  </si>
  <si>
    <t xml:space="preserve"> Combinaţie de ultrasunet cu curenţi de joasă frecvenţă</t>
  </si>
  <si>
    <t xml:space="preserve"> Magnetoterapie                                        </t>
  </si>
  <si>
    <t xml:space="preserve"> Laserterapie                                          </t>
  </si>
  <si>
    <t xml:space="preserve"> Solux                                                 </t>
  </si>
  <si>
    <t xml:space="preserve"> Ultraviolete                                          </t>
  </si>
  <si>
    <t xml:space="preserve"> Curenţi cu impulsuri rectangulare                     </t>
  </si>
  <si>
    <t xml:space="preserve"> Curenţi cu impulsuri exponenţiale                     </t>
  </si>
  <si>
    <t xml:space="preserve"> Contracţia izometrică electrică                       </t>
  </si>
  <si>
    <t xml:space="preserve"> Stimulare electrică funcţională                       </t>
  </si>
  <si>
    <t xml:space="preserve"> Băi Stanger                                           </t>
  </si>
  <si>
    <t xml:space="preserve"> Băi galvanice                                         </t>
  </si>
  <si>
    <t xml:space="preserve"> Duş subacval                                          </t>
  </si>
  <si>
    <t xml:space="preserve"> Aplicaţii cu parafină                                 </t>
  </si>
  <si>
    <t xml:space="preserve"> Băi sau pensulaţii cu parafină                        </t>
  </si>
  <si>
    <t xml:space="preserve"> Masaj regional                                        </t>
  </si>
  <si>
    <t xml:space="preserve"> Masaj segmentar                                       </t>
  </si>
  <si>
    <t xml:space="preserve"> Masaj reflex                                          </t>
  </si>
  <si>
    <t xml:space="preserve"> Limfmasaj                                             </t>
  </si>
  <si>
    <t xml:space="preserve"> Aerosoli individuali                                  </t>
  </si>
  <si>
    <t xml:space="preserve"> Pulverizaţie cameră                                   </t>
  </si>
  <si>
    <t xml:space="preserve"> Hidrokinetoterapie individuală generală               </t>
  </si>
  <si>
    <t xml:space="preserve"> Hidrokinetoterapie parţială                           </t>
  </si>
  <si>
    <t xml:space="preserve"> Kinetoterapie individuală                             </t>
  </si>
  <si>
    <t xml:space="preserve"> Tracţiuni vertebrale şi articulare                    </t>
  </si>
  <si>
    <t xml:space="preserve"> Manipulări vertebrale                                 </t>
  </si>
  <si>
    <t xml:space="preserve"> Manipulări articulaţii periferice                     </t>
  </si>
  <si>
    <t xml:space="preserve"> Kinetoterapie cu aparatură specială cu dispozitive mecanice, electromecanice şi robotizate   </t>
  </si>
  <si>
    <t xml:space="preserve"> Băi minerale (sulfuroase, cloruro-sodice, alcaline)   </t>
  </si>
  <si>
    <t xml:space="preserve"> Băi de plante                                         </t>
  </si>
  <si>
    <t xml:space="preserve"> Băi de dioxid de carbon şi bule                       </t>
  </si>
  <si>
    <t xml:space="preserve"> Băi de nămol                                          </t>
  </si>
  <si>
    <t xml:space="preserve"> Mofete naturale                                       </t>
  </si>
  <si>
    <t xml:space="preserve"> Mofete artificiale                                    </t>
  </si>
  <si>
    <t xml:space="preserve"> Împachetare generală cu nămol                         </t>
  </si>
  <si>
    <t xml:space="preserve"> Împachetare parţială cu nămol                         </t>
  </si>
  <si>
    <t xml:space="preserve"> Aplicaţie de unde de şoc extracorporale               </t>
  </si>
  <si>
    <t xml:space="preserve"> Aplicaţie de oscilaţii profunde                       </t>
  </si>
  <si>
    <t xml:space="preserve"> Speleoterapia/Salinoterapia                           </t>
  </si>
  <si>
    <t>NOTA: Filmele radiologice şi substanţele folosite sunt incluse în tarife.</t>
  </si>
  <si>
    <t xml:space="preserve">    a) Pentru serviciile prevăzute la poziţiile: 2 - 4, 7, 21, 23, 48, 49, 59, 60, 63, 74, 77, 83, 86, 93 tariful se referă la explorarea unui singur segment anatomic/membru indiferent de numărul de incidenţe recomandate şi efectuate, cu excepţia serviciilor prevăzute la poz. 2, 3, 4, 7, 21 şi 23 pentru care tariful se referă la minim 2 incidenţe. În cazul explorării mai multor segmente/membre, se decontează tariful pentru fiecare dintre acestea;</t>
  </si>
  <si>
    <t xml:space="preserve">    b) Pentru serviciul prevăzut la poziţia 25 tariful se referă la explorarea unui singur segment; casele de asigurări de sănătate vor deconta maximum 3 segmente/CNP/cod unic de asigurare o dată pe an.</t>
  </si>
  <si>
    <t xml:space="preserve">    c) În cazul investigaţiilor CT şi RMN efectuate pentru copii cu vârsta cuprinsă între 0 - 8 ani care necesită efectuarea anesteziei generale şi implicit prezenţa unui medic cu specialitatea ATI, tarifele aferente acestora se vor majora cu 20%. Pentru investigaţiile CT şi RMN prevăzute la poziţiile: 48, 49, 59, 60, 63, 74, 77, 83, 86, 93 la care tariful aferent se referă la explorarea unui singur segment anatomic/membru, în cazul examinării simultane a două sau mai multe segmente anatomice/membre, casele de asigurări de sănătate vor deconta majorarea de 20% aplicată numai la tariful pentru un singur segment, indiferent de câte segmente anatomice se examinează simultan.</t>
  </si>
  <si>
    <t>NOTA:</t>
  </si>
  <si>
    <t>PACHETUL DE BAZĂ DE SERVICII MEDICALE ÎN ASISTENŢA MEDICALĂ SPITALICEASCĂ</t>
  </si>
  <si>
    <t>Cod</t>
  </si>
  <si>
    <t>2.</t>
  </si>
  <si>
    <t>4.</t>
  </si>
  <si>
    <t>5.</t>
  </si>
  <si>
    <t>6.</t>
  </si>
  <si>
    <t>7.</t>
  </si>
  <si>
    <t>8.</t>
  </si>
  <si>
    <t>9.</t>
  </si>
  <si>
    <t>11.</t>
  </si>
  <si>
    <t>12.</t>
  </si>
  <si>
    <t>15.</t>
  </si>
  <si>
    <t>16.</t>
  </si>
  <si>
    <t>17.</t>
  </si>
  <si>
    <t>19.</t>
  </si>
  <si>
    <t>21.</t>
  </si>
  <si>
    <t>23.</t>
  </si>
  <si>
    <t>Denumirea analizei de laborator</t>
  </si>
  <si>
    <t xml:space="preserve">Hematologie                                   </t>
  </si>
  <si>
    <t>1.</t>
  </si>
  <si>
    <t xml:space="preserve">Numărătoare reticulocite                                     </t>
  </si>
  <si>
    <t>3.</t>
  </si>
  <si>
    <t xml:space="preserve">Anticorpi specifici anti Rh la gravidă                       </t>
  </si>
  <si>
    <t xml:space="preserve">APTT                                                          </t>
  </si>
  <si>
    <t>10.</t>
  </si>
  <si>
    <t xml:space="preserve">Biochimie - serică şi urinară                       </t>
  </si>
  <si>
    <t>13.</t>
  </si>
  <si>
    <t>14.</t>
  </si>
  <si>
    <t>18.</t>
  </si>
  <si>
    <t>20.</t>
  </si>
  <si>
    <t>22.</t>
  </si>
  <si>
    <t>24.</t>
  </si>
  <si>
    <t>25.</t>
  </si>
  <si>
    <t>26.</t>
  </si>
  <si>
    <t xml:space="preserve">Creatinkinaza CK                                              </t>
  </si>
  <si>
    <t>27.</t>
  </si>
  <si>
    <t>28.</t>
  </si>
  <si>
    <t>29.</t>
  </si>
  <si>
    <t>30.</t>
  </si>
  <si>
    <t>31.</t>
  </si>
  <si>
    <t>32.</t>
  </si>
  <si>
    <t>33.</t>
  </si>
  <si>
    <t>34.</t>
  </si>
  <si>
    <t>35.</t>
  </si>
  <si>
    <t>36.</t>
  </si>
  <si>
    <t>37.</t>
  </si>
  <si>
    <t>38.</t>
  </si>
  <si>
    <t>39.</t>
  </si>
  <si>
    <t>40.</t>
  </si>
  <si>
    <t xml:space="preserve">Imunologie                                 </t>
  </si>
  <si>
    <t>41.</t>
  </si>
  <si>
    <t>42.</t>
  </si>
  <si>
    <t>43.</t>
  </si>
  <si>
    <t xml:space="preserve">Parathormonul seric (PTH)                                     </t>
  </si>
  <si>
    <t>44.</t>
  </si>
  <si>
    <t xml:space="preserve">Hormonul foliculinostimulant FSH                             </t>
  </si>
  <si>
    <t>45.</t>
  </si>
  <si>
    <t xml:space="preserve">Hormonul luteinizant (LH)                                    </t>
  </si>
  <si>
    <t>46.</t>
  </si>
  <si>
    <t xml:space="preserve">Cortizol                                                      </t>
  </si>
  <si>
    <t>47.</t>
  </si>
  <si>
    <t xml:space="preserve">Testosteron                                                  </t>
  </si>
  <si>
    <t>48.</t>
  </si>
  <si>
    <t xml:space="preserve">Estradiol                                                    </t>
  </si>
  <si>
    <t>49.</t>
  </si>
  <si>
    <t xml:space="preserve">Progesteron                                                   </t>
  </si>
  <si>
    <t>50.</t>
  </si>
  <si>
    <t xml:space="preserve">Prolactină                                                   </t>
  </si>
  <si>
    <t>51.</t>
  </si>
  <si>
    <t>52.</t>
  </si>
  <si>
    <t>53.</t>
  </si>
  <si>
    <t>54.</t>
  </si>
  <si>
    <t>55.</t>
  </si>
  <si>
    <t>56.</t>
  </si>
  <si>
    <t>57.</t>
  </si>
  <si>
    <t>58.</t>
  </si>
  <si>
    <t>59.</t>
  </si>
  <si>
    <t xml:space="preserve">Complement seric C3                                          </t>
  </si>
  <si>
    <t>60.</t>
  </si>
  <si>
    <t xml:space="preserve">Complement seric C4                                          </t>
  </si>
  <si>
    <t>61.</t>
  </si>
  <si>
    <t xml:space="preserve">IgG seric                                                    </t>
  </si>
  <si>
    <t>62.</t>
  </si>
  <si>
    <t xml:space="preserve">IgA seric                                                    </t>
  </si>
  <si>
    <t>63.</t>
  </si>
  <si>
    <t xml:space="preserve">IgM seric                                                    </t>
  </si>
  <si>
    <t>64.</t>
  </si>
  <si>
    <t xml:space="preserve">IgE seric                                                    </t>
  </si>
  <si>
    <t>65.</t>
  </si>
  <si>
    <t>66.</t>
  </si>
  <si>
    <t xml:space="preserve">Factor reumatoid                                             </t>
  </si>
  <si>
    <t>67.</t>
  </si>
  <si>
    <t xml:space="preserve">ATPO                                                         </t>
  </si>
  <si>
    <t>68.</t>
  </si>
  <si>
    <t>69.</t>
  </si>
  <si>
    <t xml:space="preserve">Microbiologie                                 </t>
  </si>
  <si>
    <t xml:space="preserve">Exudat faringian                                                            </t>
  </si>
  <si>
    <t>70.</t>
  </si>
  <si>
    <t>71.</t>
  </si>
  <si>
    <t xml:space="preserve">Examen urină                                                                 </t>
  </si>
  <si>
    <t>72.</t>
  </si>
  <si>
    <t xml:space="preserve">Examene materii fecale                                                      </t>
  </si>
  <si>
    <t>73.</t>
  </si>
  <si>
    <t>74.</t>
  </si>
  <si>
    <t>2.50120_1</t>
  </si>
  <si>
    <t>75.</t>
  </si>
  <si>
    <t>76.</t>
  </si>
  <si>
    <t xml:space="preserve">Examene din secreţii vaginale                                               </t>
  </si>
  <si>
    <t>77.</t>
  </si>
  <si>
    <t>78.</t>
  </si>
  <si>
    <t xml:space="preserve">Examene din secreţii uretrale                                                </t>
  </si>
  <si>
    <t>79.</t>
  </si>
  <si>
    <t>80.</t>
  </si>
  <si>
    <t xml:space="preserve">Examene din secreţii otice                                                  </t>
  </si>
  <si>
    <t>81.</t>
  </si>
  <si>
    <t>82.</t>
  </si>
  <si>
    <t xml:space="preserve">Examene din secreţii nazale                                                 </t>
  </si>
  <si>
    <t>83.</t>
  </si>
  <si>
    <t>84.</t>
  </si>
  <si>
    <t>Examene din secreţii conjunctivale</t>
  </si>
  <si>
    <t>85.</t>
  </si>
  <si>
    <t>86.</t>
  </si>
  <si>
    <t xml:space="preserve">Examene din colecţie purulentă                                              </t>
  </si>
  <si>
    <t>87.</t>
  </si>
  <si>
    <t xml:space="preserve">Examen bacteriologic din colecţie purulentă - Examen microscopic nativ şi colorat, cultură şi identificare bacteriană                                   </t>
  </si>
  <si>
    <t>88.</t>
  </si>
  <si>
    <t>2.50120_2</t>
  </si>
  <si>
    <t xml:space="preserve">Examen fungic din colecţie purulentă - Examen microscopic nativ şi colorat, cultură şi identificare fungică </t>
  </si>
  <si>
    <t xml:space="preserve">Testarea sensibilităţii la substanţe antimicrobiene şi antifungice          </t>
  </si>
  <si>
    <t>89.</t>
  </si>
  <si>
    <t>90.</t>
  </si>
  <si>
    <t xml:space="preserve">Examinări histopatologice şi citologice                  </t>
  </si>
  <si>
    <t>91.</t>
  </si>
  <si>
    <t>2.9021_1</t>
  </si>
  <si>
    <t>92.</t>
  </si>
  <si>
    <t>2.9021_2</t>
  </si>
  <si>
    <t>93.</t>
  </si>
  <si>
    <t>2.9010_1</t>
  </si>
  <si>
    <t>94.</t>
  </si>
  <si>
    <t>2.9010_2</t>
  </si>
  <si>
    <t>95.</t>
  </si>
  <si>
    <t>200 lei/set</t>
  </si>
  <si>
    <t>96.</t>
  </si>
  <si>
    <t>Citodiagnostic spută prin incluzii la parafină  (1 - 3 blocuri)</t>
  </si>
  <si>
    <t>97.</t>
  </si>
  <si>
    <t>98.</t>
  </si>
  <si>
    <t xml:space="preserve">Citodiagnostic lichid de puncţie                             </t>
  </si>
  <si>
    <t>Nr. Crt.</t>
  </si>
  <si>
    <t>Tarif decontat de casa de asigurări de sănătate (lei)</t>
  </si>
  <si>
    <t>PACHETUL DE SERVICII MEDICALE DE BAZĂ ÎN ASISTENŢA MEDICALĂ AMBULATORIE DE SPECIALITATE PENTRU SPECIALITĂŢILE PARACLINICE</t>
  </si>
  <si>
    <t>Lista investigaţiilor paraclinice - analize de laborator</t>
  </si>
  <si>
    <t xml:space="preserve"> I. Radiologie - Imagistică medicală                                          </t>
  </si>
  <si>
    <t xml:space="preserve">    A. Investigaţii convenţionale                                            </t>
  </si>
  <si>
    <t xml:space="preserve">       1. Investigaţii cu radiaţii ionizante                                 </t>
  </si>
  <si>
    <t xml:space="preserve">     a) Braţ                                                                </t>
  </si>
  <si>
    <t xml:space="preserve">     b) Cot                                                                 </t>
  </si>
  <si>
    <t xml:space="preserve">     c) Antebraţ                                                             </t>
  </si>
  <si>
    <t xml:space="preserve">     d) Pumn                                                                </t>
  </si>
  <si>
    <t xml:space="preserve">     e) Mână                                                                </t>
  </si>
  <si>
    <t xml:space="preserve">     f) Şold                                                                 </t>
  </si>
  <si>
    <t xml:space="preserve">     g) Coapsă                                                              </t>
  </si>
  <si>
    <t xml:space="preserve">     h) Genunchi                                                            </t>
  </si>
  <si>
    <t xml:space="preserve">     i) Gambă                                                               </t>
  </si>
  <si>
    <t xml:space="preserve">     j) Gleznă                                                              </t>
  </si>
  <si>
    <t xml:space="preserve">     k) Picior                                                              </t>
  </si>
  <si>
    <t xml:space="preserve">     l) Calcaneu                                                            </t>
  </si>
  <si>
    <t xml:space="preserve">Examen radiologic colon dublu contrast  </t>
  </si>
  <si>
    <t xml:space="preserve">Examen radiologic colon la copil, inclusiv dezinvaginare    </t>
  </si>
  <si>
    <t xml:space="preserve">Examen radiologic tract urinar (urografie minutată) cu substanţă de contrast  </t>
  </si>
  <si>
    <t xml:space="preserve">Cistografie de reflux cu substanţă de contrast                         </t>
  </si>
  <si>
    <t xml:space="preserve">Pielografie                                                            </t>
  </si>
  <si>
    <t>Examen radiologic retrograd de uretră sau vezică urinară cu substanţă de contrast</t>
  </si>
  <si>
    <t>Examen radiologic uretră, vezică urinară la copil cu substanţă de contrast</t>
  </si>
  <si>
    <t>Examen radiologic uter şi oviduct cu substanţă de contrast</t>
  </si>
  <si>
    <t>Radiografie retroalveolară</t>
  </si>
  <si>
    <t xml:space="preserve">Radiografie panoramică     </t>
  </si>
  <si>
    <t>- Obligatoriu în baza unui bilet de trimitere investigaţia se efectuează pentru ambii sâni, cu excepţia situaţiilor în care asigurata are mastectomie unilaterală</t>
  </si>
  <si>
    <t>- Tariful se referă la examinarea pentru un sân</t>
  </si>
  <si>
    <t>Sialografia, galactografia sinusuri, fistulografie cu substanţă de contrast</t>
  </si>
  <si>
    <t xml:space="preserve">       2. Investigaţii neiradiante       </t>
  </si>
  <si>
    <t xml:space="preserve">Ecografie transvaginală/transrectală                </t>
  </si>
  <si>
    <t xml:space="preserve">Ecografie de vase (vene)                                               </t>
  </si>
  <si>
    <t xml:space="preserve">Ecografie de vase (artere)                                             </t>
  </si>
  <si>
    <t xml:space="preserve">Ecografie ganglionară                                                   </t>
  </si>
  <si>
    <t xml:space="preserve">Ecografie transfontanelară                                             </t>
  </si>
  <si>
    <t xml:space="preserve">Ecografie obstetricală anomalii trimestrul II                          </t>
  </si>
  <si>
    <t xml:space="preserve">Ecografie obstetricală anomalii trimestrul I cu TN                     </t>
  </si>
  <si>
    <t xml:space="preserve">Ecocardiografie                                                        </t>
  </si>
  <si>
    <t xml:space="preserve">Ecocardiografie + Doppler                                              </t>
  </si>
  <si>
    <t xml:space="preserve">Ecocardiografie + Doppler color                                        </t>
  </si>
  <si>
    <t xml:space="preserve">Ecocardiografie transesofagiană                                        </t>
  </si>
  <si>
    <t xml:space="preserve">    B. Investigaţii de înaltă performanţă                                    </t>
  </si>
  <si>
    <t xml:space="preserve">CT craniu nativ                                                        </t>
  </si>
  <si>
    <t xml:space="preserve">CT buco-maxilo-facial nativ                                            </t>
  </si>
  <si>
    <t xml:space="preserve">CT regiune gât nativ                                                    </t>
  </si>
  <si>
    <t xml:space="preserve">CT regiune toracică nativ                                              </t>
  </si>
  <si>
    <t xml:space="preserve">CT abdomen nativ                                                       </t>
  </si>
  <si>
    <t xml:space="preserve">CT pelvis nativ                                                         </t>
  </si>
  <si>
    <t xml:space="preserve">CT coloană vertebrală nativ/segment                                    </t>
  </si>
  <si>
    <t xml:space="preserve">CT membre nativ/membru                                                 </t>
  </si>
  <si>
    <t xml:space="preserve">CT mastoidă                                                             </t>
  </si>
  <si>
    <t xml:space="preserve">CT sinusuri                                                            </t>
  </si>
  <si>
    <t xml:space="preserve">CT craniu nativ şi cu substanţă de contrast                            </t>
  </si>
  <si>
    <t xml:space="preserve">CT hipofiză cu substanţă de contrast                                   </t>
  </si>
  <si>
    <t xml:space="preserve">CT buco-maxilo-facial nativ şi cu substanţă de contrast                </t>
  </si>
  <si>
    <t xml:space="preserve">CT regiune gât nativ şi cu substanţă de contrast                       </t>
  </si>
  <si>
    <t xml:space="preserve">CT regiune toracică nativ şi cu substanţă de contrast                  </t>
  </si>
  <si>
    <t xml:space="preserve">CT abdomen nativ şi cu substanţă de contrast administrată intravenos   </t>
  </si>
  <si>
    <t xml:space="preserve">CT pelvis nativ şi cu substanţă de contrast administrată intravenos    </t>
  </si>
  <si>
    <t xml:space="preserve">CT coloană vertebrală nativ şi cu substanţă de contrast administrată intravenos/segment       </t>
  </si>
  <si>
    <t xml:space="preserve">CT membre nativ şi cu substanţă de contrast administrată intravenos/ membru       </t>
  </si>
  <si>
    <t xml:space="preserve">CT ureche internă                                                      </t>
  </si>
  <si>
    <t xml:space="preserve">Uro CT                                                                 </t>
  </si>
  <si>
    <t xml:space="preserve">Angiografie CT membre                                                  </t>
  </si>
  <si>
    <t xml:space="preserve">Angiografie CT craniu                                                  </t>
  </si>
  <si>
    <t xml:space="preserve">Angiografie CT regiune cervicală                                       </t>
  </si>
  <si>
    <t xml:space="preserve">Angiografie CT torace                                                  </t>
  </si>
  <si>
    <t xml:space="preserve">Angiografie CT abdomen                                                 </t>
  </si>
  <si>
    <t xml:space="preserve">Angiografie CT pelvis                                                  </t>
  </si>
  <si>
    <t xml:space="preserve">Angiocoronarografie CT                                                 </t>
  </si>
  <si>
    <t xml:space="preserve">RMN cranio-cerebral nativ                                              </t>
  </si>
  <si>
    <t xml:space="preserve">RMN sinusuri                                                           </t>
  </si>
  <si>
    <t xml:space="preserve">RMN torace nativ                                                        </t>
  </si>
  <si>
    <t xml:space="preserve">RMN gât nativ                                                          </t>
  </si>
  <si>
    <t>RMN regiuni coloana vertebrală (cervicală, toracică, lombosacrată) nativ</t>
  </si>
  <si>
    <t xml:space="preserve">RMN abdominal nativ                                                     </t>
  </si>
  <si>
    <t xml:space="preserve">RMN pelvin nativ                                                       </t>
  </si>
  <si>
    <t xml:space="preserve">RMN extremităţi nativ/segment (genunchi, cot, gleznă etc.)             </t>
  </si>
  <si>
    <t xml:space="preserve">RMN umăr nativ                                                          </t>
  </si>
  <si>
    <t xml:space="preserve">RMN umăr nativ şi cu substanţă de contrast                             </t>
  </si>
  <si>
    <t xml:space="preserve">RMN torace nativ şi cu substanţă de contrast                           </t>
  </si>
  <si>
    <t xml:space="preserve">RMN regiune cervicală nativ şi cu substanţă de contrast                </t>
  </si>
  <si>
    <t xml:space="preserve">RMN cranio-cerebral nativ şi cu substanţă de contrast                  </t>
  </si>
  <si>
    <t xml:space="preserve">RMN regiuni coloana vertebrală (cervicală, toracală, lombosacrată) nativ şi cu substanţă de contrast   </t>
  </si>
  <si>
    <t xml:space="preserve">RMN abdominal nativ şi cu substanţă de contrast                        </t>
  </si>
  <si>
    <t xml:space="preserve">RMN pelvin nativ şi cu substanţă de contrast                           </t>
  </si>
  <si>
    <t xml:space="preserve">RMN extrem. nativ/seg. (genunchi, cot, gleznă etc.) cu substanţă de contrast </t>
  </si>
  <si>
    <t xml:space="preserve">RMN cord nativ                                                          </t>
  </si>
  <si>
    <t xml:space="preserve">RMN cord nativ şi cu substanţă de contrast                                      </t>
  </si>
  <si>
    <t xml:space="preserve">RMN hipofiză cu substanţă de contrast                                  </t>
  </si>
  <si>
    <t xml:space="preserve">Uro RMN cu substanţă de contrast                                        </t>
  </si>
  <si>
    <t xml:space="preserve">Angiografia RMN trunchiuri supraaortice                                </t>
  </si>
  <si>
    <t xml:space="preserve">Angiografia RMN artere renale sau aorta                                </t>
  </si>
  <si>
    <t xml:space="preserve">Angiografie RMN/segment (craniu, abdomen, pelvis, membre etc.)         </t>
  </si>
  <si>
    <t xml:space="preserve">Angiografia carotidiană cu substanţă de contrast                       </t>
  </si>
  <si>
    <t xml:space="preserve">RMN abdominal cu substanţă de contrast şi colangio RMN                 </t>
  </si>
  <si>
    <t xml:space="preserve">Colangio RMN                                                            </t>
  </si>
  <si>
    <t>RMN sâni nativ</t>
  </si>
  <si>
    <t>RMN sâni nativ și cu substanță de contrast</t>
  </si>
  <si>
    <t xml:space="preserve">Scintigrafia renală                                                     </t>
  </si>
  <si>
    <t xml:space="preserve">Scintigrafia cerebrală (scintigrafie SPECT perfuzie cerebrală -30/90 min de la inj.) </t>
  </si>
  <si>
    <t>Studiu radioizotopic de perfuzie miocardică la efort (scintigrafie SPECT perfuzie miocardică efort)</t>
  </si>
  <si>
    <t>Studiu radioizotopic de perfuzie miocardică în repaus (scintigrafie  SPECT perfuzie miocardică repaus)</t>
  </si>
  <si>
    <t xml:space="preserve">Studiu radioizotopic de perfuzie pulmonară/scintigrafie perfuzie pulmonară          </t>
  </si>
  <si>
    <t xml:space="preserve">Scintigrafia osoasă localizată                                          </t>
  </si>
  <si>
    <t xml:space="preserve">Scintigrafia osoasă completă                                           </t>
  </si>
  <si>
    <t xml:space="preserve">Scintigrafia hepatobiliară                                             </t>
  </si>
  <si>
    <t xml:space="preserve">Scintigrafia tiroidiană                                                 </t>
  </si>
  <si>
    <t xml:space="preserve">Scintigrafia paratiroidiană                                            </t>
  </si>
  <si>
    <t>Nr. crt.</t>
  </si>
  <si>
    <t>Cod diagnostic</t>
  </si>
  <si>
    <t>Denumire afecţiune (diagnostic)</t>
  </si>
  <si>
    <t>D50.0</t>
  </si>
  <si>
    <t>D50.8</t>
  </si>
  <si>
    <t>D50.9</t>
  </si>
  <si>
    <t xml:space="preserve">Anemia prin carenţă de fier, nespecificată           </t>
  </si>
  <si>
    <t>E11.65</t>
  </si>
  <si>
    <t>Diabet mellitus (zaharat) tip 2 cu control slab</t>
  </si>
  <si>
    <t>E78.2</t>
  </si>
  <si>
    <t>Hiperlipidemie mixta</t>
  </si>
  <si>
    <t>I83.9</t>
  </si>
  <si>
    <t>K29.1</t>
  </si>
  <si>
    <t>K29.5</t>
  </si>
  <si>
    <t>K58.9</t>
  </si>
  <si>
    <t>Sindromul intestinului iritabil fără diaree</t>
  </si>
  <si>
    <t>K76.0</t>
  </si>
  <si>
    <t>M54.5</t>
  </si>
  <si>
    <t>N92.1</t>
  </si>
  <si>
    <t>O12.0</t>
  </si>
  <si>
    <t>O34.2</t>
  </si>
  <si>
    <t xml:space="preserve">Lista afecţiunilor (diagnosticelor) medicale caz rezolvat medical în spitalizare de zi </t>
  </si>
  <si>
    <t>Lista cazurilor rezolvate cu procedură chirurgicală - în spitalizare de zi</t>
  </si>
  <si>
    <t>Denumire caz rezolvat cu procedură chirurgicală</t>
  </si>
  <si>
    <t>Cod Procedură</t>
  </si>
  <si>
    <t>Denumire procedură chirurgicală</t>
  </si>
  <si>
    <t>M02601</t>
  </si>
  <si>
    <t>Dilatarea şi chiuretajul uterin [D&amp;C]</t>
  </si>
  <si>
    <t>M02801</t>
  </si>
  <si>
    <t>Endoscopie digestivă superioară</t>
  </si>
  <si>
    <t>J13901</t>
  </si>
  <si>
    <t>Panendoscopia până la duoden</t>
  </si>
  <si>
    <t>J14201</t>
  </si>
  <si>
    <t>Panendoscopia până la duoden cu biopsie</t>
  </si>
  <si>
    <t>Endoscopie digestivă inferioară</t>
  </si>
  <si>
    <t>J05502</t>
  </si>
  <si>
    <t>Colonoscopia flexibilă până la cec</t>
  </si>
  <si>
    <t>J06103</t>
  </si>
  <si>
    <t>Colonoscopia flexibilă până la cec, cu biopsie</t>
  </si>
  <si>
    <t>O19301</t>
  </si>
  <si>
    <t>Debridarea excizională a părţilor moi</t>
  </si>
  <si>
    <t>P01901</t>
  </si>
  <si>
    <t>Excizia leziunilor tegumentare şi ţesutului subcutanat în alte zone</t>
  </si>
  <si>
    <t>Rezecţia parţială a unghiei încarnate</t>
  </si>
  <si>
    <t>P02504</t>
  </si>
  <si>
    <t>Denumire serviciu medical</t>
  </si>
  <si>
    <t>Tarif maximal pe serviciu medical</t>
  </si>
  <si>
    <t>Lista serviciilor medicale în regim de spitalizare de zi decontate asiguraţilor prin tarif pe serviciu medical/vizită (zi)</t>
  </si>
  <si>
    <t xml:space="preserve">Lista serviciilor medicale în regim de spitalizare de zi decontate asiguraţilor prin tarif pe serviciu medical </t>
  </si>
  <si>
    <t>Denumire procedură diagnostică/terapeutică/tratamente/terapii</t>
  </si>
  <si>
    <t>Specialităţi clinice care pot efectua serviciul respectiv</t>
  </si>
  <si>
    <t xml:space="preserve">    A. Proceduri diagnostice simple: punctaj 10 puncte</t>
  </si>
  <si>
    <t>biomicroscopia; gonioscopia; oftalmoscopia*)</t>
  </si>
  <si>
    <t xml:space="preserve">   Ortopedie şi traumatologie şi ortopedie pediatrică</t>
  </si>
  <si>
    <t xml:space="preserve">   Diabet zaharat, nutriţie şi boli metabolice</t>
  </si>
  <si>
    <t xml:space="preserve">    1) kinetoterapie individuală                                   </t>
  </si>
  <si>
    <t xml:space="preserve">    2) kinetoterapie de grup                                       </t>
  </si>
  <si>
    <t xml:space="preserve">    3) kinetoterapie pe aparate speciale: dispozitive mecanice/dispozitive electromecanice /dispozitive robotizate   </t>
  </si>
  <si>
    <r>
      <t xml:space="preserve"> 1.2. Criteriile pe baza cărora se efectuează internarea pacienţilor în regim de</t>
    </r>
    <r>
      <rPr>
        <b/>
        <u/>
        <sz val="12"/>
        <color indexed="8"/>
        <rFont val="Arial"/>
        <family val="2"/>
      </rPr>
      <t xml:space="preserve"> spitalizare de zi</t>
    </r>
    <r>
      <rPr>
        <b/>
        <sz val="12"/>
        <color indexed="8"/>
        <rFont val="Arial"/>
        <family val="2"/>
      </rPr>
      <t xml:space="preserve"> sunt:</t>
    </r>
  </si>
  <si>
    <r>
      <t xml:space="preserve"> </t>
    </r>
    <r>
      <rPr>
        <b/>
        <sz val="12"/>
        <color indexed="8"/>
        <rFont val="Arial"/>
        <family val="2"/>
      </rPr>
      <t>1.3.</t>
    </r>
    <r>
      <rPr>
        <sz val="12"/>
        <color indexed="8"/>
        <rFont val="Arial"/>
        <family val="2"/>
      </rPr>
      <t xml:space="preserve"> Pentru criteriul urgenţă medico-chirurgicală, spitalul acordă serviciile medicale având obligaţia să evalueze situaţia medicală a pacientului  şi să îl externeze dacă serviciile medicale de urgenţă nu se mai justifică. La solicitarea pacientului se poate continua internarea în regim de spitalizare continuă cu suportarea cheltuielilor aferente serviciilor medicale spitaliceşti de către pacient pentru perioada în care serviciile acordate nu mai reprezintă urgenţă.</t>
    </r>
  </si>
  <si>
    <r>
      <t xml:space="preserve">Tarif decontat de casa de asigurări de sănătate </t>
    </r>
    <r>
      <rPr>
        <b/>
        <u/>
        <sz val="11"/>
        <rFont val="Arial"/>
        <family val="2"/>
      </rPr>
      <t xml:space="preserve">pentru medic specialist 
</t>
    </r>
    <r>
      <rPr>
        <b/>
        <sz val="11"/>
        <rFont val="Arial"/>
        <family val="2"/>
      </rPr>
      <t>(lei)</t>
    </r>
  </si>
  <si>
    <r>
      <t xml:space="preserve">Tarif decontat de casa de asigurări de sănătate </t>
    </r>
    <r>
      <rPr>
        <b/>
        <u/>
        <sz val="11"/>
        <rFont val="Arial"/>
        <family val="2"/>
      </rPr>
      <t xml:space="preserve">pentru medic primar
</t>
    </r>
    <r>
      <rPr>
        <b/>
        <sz val="11"/>
        <rFont val="Arial"/>
        <family val="2"/>
      </rPr>
      <t xml:space="preserve"> (lei)</t>
    </r>
  </si>
</sst>
</file>

<file path=xl/styles.xml><?xml version="1.0" encoding="utf-8"?>
<styleSheet xmlns="http://schemas.openxmlformats.org/spreadsheetml/2006/main">
  <numFmts count="3">
    <numFmt numFmtId="165" formatCode="#,##0\ &quot;lei&quot;;[Red]\-#,##0\ &quot;lei&quot;"/>
    <numFmt numFmtId="181" formatCode="0.0"/>
    <numFmt numFmtId="184" formatCode="0.0000"/>
  </numFmts>
  <fonts count="21">
    <font>
      <sz val="11"/>
      <color theme="1"/>
      <name val="Calibri"/>
      <family val="2"/>
      <charset val="238"/>
      <scheme val="minor"/>
    </font>
    <font>
      <b/>
      <sz val="11"/>
      <color indexed="8"/>
      <name val="Calibri"/>
      <family val="2"/>
      <charset val="238"/>
    </font>
    <font>
      <b/>
      <sz val="12"/>
      <color indexed="8"/>
      <name val="Arial"/>
      <family val="2"/>
    </font>
    <font>
      <sz val="12"/>
      <color indexed="8"/>
      <name val="Arial"/>
      <family val="2"/>
    </font>
    <font>
      <sz val="12"/>
      <name val="Arial"/>
      <family val="2"/>
    </font>
    <font>
      <b/>
      <sz val="12"/>
      <name val="Arial"/>
      <family val="2"/>
    </font>
    <font>
      <sz val="12"/>
      <color indexed="10"/>
      <name val="Arial"/>
      <family val="2"/>
    </font>
    <font>
      <b/>
      <u/>
      <sz val="12"/>
      <name val="Arial"/>
      <family val="2"/>
    </font>
    <font>
      <i/>
      <sz val="12"/>
      <name val="Arial"/>
      <family val="2"/>
    </font>
    <font>
      <strike/>
      <sz val="12"/>
      <color indexed="8"/>
      <name val="Arial"/>
      <family val="2"/>
    </font>
    <font>
      <strike/>
      <sz val="12"/>
      <name val="Arial"/>
      <family val="2"/>
    </font>
    <font>
      <b/>
      <u/>
      <sz val="12"/>
      <color indexed="8"/>
      <name val="Arial"/>
      <family val="2"/>
    </font>
    <font>
      <b/>
      <sz val="12"/>
      <color indexed="9"/>
      <name val="Arial"/>
      <family val="2"/>
    </font>
    <font>
      <b/>
      <i/>
      <sz val="12"/>
      <name val="Arial"/>
      <family val="2"/>
    </font>
    <font>
      <b/>
      <sz val="11"/>
      <name val="Arial"/>
      <family val="2"/>
    </font>
    <font>
      <b/>
      <u/>
      <sz val="11"/>
      <name val="Arial"/>
      <family val="2"/>
    </font>
    <font>
      <sz val="11"/>
      <name val="Arial"/>
      <family val="2"/>
    </font>
    <font>
      <b/>
      <sz val="10"/>
      <name val="Arial"/>
      <family val="2"/>
    </font>
    <font>
      <sz val="10"/>
      <name val="Arial"/>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37">
    <xf numFmtId="0" fontId="0" fillId="0" borderId="0" xfId="0"/>
    <xf numFmtId="0" fontId="1" fillId="0" borderId="0" xfId="0" applyFont="1" applyAlignment="1">
      <alignment horizontal="left" vertical="center"/>
    </xf>
    <xf numFmtId="0" fontId="0" fillId="0" borderId="0" xfId="0" applyFont="1" applyBorder="1" applyAlignment="1">
      <alignment horizontal="right"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xf>
    <xf numFmtId="0" fontId="3" fillId="0" borderId="0" xfId="0" applyFont="1"/>
    <xf numFmtId="0" fontId="3"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Fill="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2" fillId="0" borderId="1" xfId="0" applyFont="1" applyBorder="1"/>
    <xf numFmtId="0" fontId="3" fillId="0" borderId="1" xfId="0" applyFont="1" applyFill="1" applyBorder="1" applyAlignment="1">
      <alignment wrapText="1"/>
    </xf>
    <xf numFmtId="0" fontId="3" fillId="0" borderId="0" xfId="0" applyFont="1" applyFill="1" applyAlignment="1">
      <alignment horizontal="center"/>
    </xf>
    <xf numFmtId="0" fontId="2" fillId="0" borderId="2" xfId="0" applyFont="1" applyFill="1" applyBorder="1" applyAlignment="1">
      <alignment horizontal="center" wrapText="1"/>
    </xf>
    <xf numFmtId="0" fontId="2" fillId="0" borderId="2" xfId="0" applyFont="1" applyBorder="1" applyAlignment="1">
      <alignment vertical="center" wrapText="1"/>
    </xf>
    <xf numFmtId="0" fontId="3" fillId="0" borderId="0" xfId="0" applyFont="1" applyFill="1" applyAlignment="1"/>
    <xf numFmtId="0" fontId="2" fillId="0" borderId="3" xfId="0" applyFont="1" applyBorder="1" applyAlignment="1">
      <alignment vertical="center" wrapText="1"/>
    </xf>
    <xf numFmtId="0" fontId="3" fillId="0" borderId="0" xfId="0" applyFont="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0" fontId="2" fillId="0" borderId="6" xfId="0" applyFont="1" applyBorder="1" applyAlignment="1">
      <alignment wrapText="1"/>
    </xf>
    <xf numFmtId="0" fontId="3" fillId="0" borderId="0" xfId="0" applyFont="1" applyFill="1"/>
    <xf numFmtId="0" fontId="2" fillId="0" borderId="7" xfId="0" applyFont="1" applyBorder="1" applyAlignment="1">
      <alignment wrapText="1"/>
    </xf>
    <xf numFmtId="0" fontId="2" fillId="0" borderId="8" xfId="0" applyFont="1" applyBorder="1"/>
    <xf numFmtId="0" fontId="2" fillId="0" borderId="3" xfId="0" applyFont="1" applyBorder="1"/>
    <xf numFmtId="0" fontId="2" fillId="0" borderId="2" xfId="0" applyFont="1" applyBorder="1"/>
    <xf numFmtId="0" fontId="5" fillId="0" borderId="9" xfId="0" applyFont="1" applyFill="1" applyBorder="1"/>
    <xf numFmtId="0" fontId="5" fillId="0" borderId="10" xfId="0" applyFont="1" applyBorder="1"/>
    <xf numFmtId="0" fontId="3" fillId="0" borderId="11"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justify" vertical="center" wrapText="1"/>
    </xf>
    <xf numFmtId="0" fontId="3" fillId="0" borderId="10" xfId="0" applyFont="1" applyBorder="1" applyAlignment="1">
      <alignment horizontal="justify" vertical="center" wrapText="1"/>
    </xf>
    <xf numFmtId="0" fontId="4" fillId="0" borderId="1" xfId="0" applyFont="1" applyBorder="1" applyAlignment="1">
      <alignment horizontal="center"/>
    </xf>
    <xf numFmtId="181" fontId="4" fillId="0" borderId="1" xfId="0" applyNumberFormat="1" applyFont="1" applyBorder="1" applyAlignment="1">
      <alignment horizontal="center"/>
    </xf>
    <xf numFmtId="0" fontId="4" fillId="0" borderId="1" xfId="0" applyFont="1" applyFill="1" applyBorder="1" applyAlignment="1">
      <alignment wrapText="1"/>
    </xf>
    <xf numFmtId="0" fontId="4" fillId="0" borderId="1" xfId="0" applyFont="1" applyFill="1" applyBorder="1" applyAlignment="1">
      <alignment horizontal="center"/>
    </xf>
    <xf numFmtId="181" fontId="4" fillId="0" borderId="1" xfId="0" applyNumberFormat="1" applyFont="1" applyFill="1" applyBorder="1" applyAlignment="1">
      <alignment horizontal="center"/>
    </xf>
    <xf numFmtId="0" fontId="2" fillId="0" borderId="0" xfId="0" applyFont="1" applyAlignment="1">
      <alignment wrapText="1"/>
    </xf>
    <xf numFmtId="0" fontId="3" fillId="0" borderId="1" xfId="0" applyFont="1" applyBorder="1" applyAlignment="1">
      <alignment horizontal="center" wrapText="1"/>
    </xf>
    <xf numFmtId="0" fontId="3" fillId="0" borderId="0" xfId="0" applyFont="1" applyBorder="1"/>
    <xf numFmtId="0" fontId="2" fillId="0" borderId="0" xfId="0" applyFont="1" applyAlignment="1">
      <alignment horizontal="left"/>
    </xf>
    <xf numFmtId="0" fontId="5" fillId="0" borderId="1" xfId="0" applyFont="1" applyBorder="1" applyAlignment="1">
      <alignment horizontal="center" wrapText="1"/>
    </xf>
    <xf numFmtId="0" fontId="2" fillId="0" borderId="0" xfId="0" applyFont="1" applyAlignment="1">
      <alignment horizontal="center"/>
    </xf>
    <xf numFmtId="0" fontId="2" fillId="0" borderId="0" xfId="0" applyFont="1"/>
    <xf numFmtId="0" fontId="4" fillId="0" borderId="0" xfId="0" applyFont="1"/>
    <xf numFmtId="0" fontId="5"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xf numFmtId="0" fontId="4" fillId="0" borderId="1" xfId="0" applyFont="1" applyBorder="1" applyAlignment="1">
      <alignment vertical="center" wrapText="1"/>
    </xf>
    <xf numFmtId="0" fontId="4" fillId="0" borderId="0" xfId="0" applyFont="1" applyBorder="1"/>
    <xf numFmtId="0" fontId="4" fillId="0" borderId="0" xfId="0" applyFont="1" applyBorder="1" applyAlignment="1">
      <alignment horizontal="right" vertical="center" wrapText="1"/>
    </xf>
    <xf numFmtId="0" fontId="5" fillId="0" borderId="1" xfId="0" applyFont="1" applyBorder="1"/>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4" fillId="0" borderId="0" xfId="0" applyFont="1" applyFill="1"/>
    <xf numFmtId="165" fontId="5" fillId="0" borderId="1" xfId="0" applyNumberFormat="1" applyFont="1" applyBorder="1" applyAlignment="1">
      <alignment vertical="center" wrapText="1"/>
    </xf>
    <xf numFmtId="165" fontId="5" fillId="0" borderId="1" xfId="0" applyNumberFormat="1" applyFont="1" applyBorder="1" applyAlignment="1">
      <alignment horizontal="center" vertical="center" wrapText="1"/>
    </xf>
    <xf numFmtId="0" fontId="5" fillId="0" borderId="0" xfId="0" applyFont="1" applyBorder="1" applyAlignment="1">
      <alignment wrapText="1"/>
    </xf>
    <xf numFmtId="0" fontId="5" fillId="0" borderId="0" xfId="0" applyFont="1" applyBorder="1"/>
    <xf numFmtId="0" fontId="4" fillId="0" borderId="1" xfId="0"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3" fillId="0" borderId="2" xfId="0" applyFont="1" applyBorder="1" applyAlignment="1">
      <alignment horizontal="center" vertical="center" wrapText="1"/>
    </xf>
    <xf numFmtId="0" fontId="4" fillId="0" borderId="4" xfId="0" applyFont="1" applyBorder="1" applyAlignment="1">
      <alignment horizontal="left" vertical="center" wrapText="1"/>
    </xf>
    <xf numFmtId="0" fontId="3" fillId="0" borderId="5" xfId="0" applyFont="1" applyBorder="1" applyAlignment="1">
      <alignment horizontal="center" vertical="center" wrapText="1"/>
    </xf>
    <xf numFmtId="0" fontId="4" fillId="0" borderId="0" xfId="0" applyFont="1" applyBorder="1" applyAlignment="1">
      <alignment horizontal="left" vertical="center" wrapText="1"/>
    </xf>
    <xf numFmtId="0" fontId="3" fillId="0" borderId="13" xfId="0" applyFont="1" applyBorder="1" applyAlignment="1">
      <alignment horizontal="center" vertical="center" wrapText="1"/>
    </xf>
    <xf numFmtId="0" fontId="4" fillId="0" borderId="14" xfId="0" applyFont="1" applyBorder="1" applyAlignment="1">
      <alignment horizontal="left" vertical="center" wrapText="1"/>
    </xf>
    <xf numFmtId="0" fontId="3" fillId="0" borderId="15" xfId="0" applyFont="1" applyBorder="1" applyAlignment="1">
      <alignment horizontal="center" vertical="center" wrapText="1"/>
    </xf>
    <xf numFmtId="0" fontId="4"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right"/>
    </xf>
    <xf numFmtId="0" fontId="3" fillId="0" borderId="1" xfId="0" applyFont="1" applyBorder="1" applyAlignment="1">
      <alignment horizontal="right" vertical="center" wrapText="1"/>
    </xf>
    <xf numFmtId="0" fontId="2" fillId="0" borderId="0" xfId="0" applyFont="1" applyAlignment="1">
      <alignment horizontal="center" vertical="center"/>
    </xf>
    <xf numFmtId="0" fontId="3" fillId="0" borderId="0" xfId="0" applyFont="1" applyAlignment="1">
      <alignment horizontal="right"/>
    </xf>
    <xf numFmtId="0" fontId="3" fillId="0" borderId="0" xfId="0" applyFont="1" applyBorder="1" applyAlignment="1">
      <alignment wrapText="1"/>
    </xf>
    <xf numFmtId="0" fontId="3" fillId="0" borderId="0" xfId="0" applyFont="1" applyAlignment="1">
      <alignment horizontal="right" vertical="center" wrapText="1"/>
    </xf>
    <xf numFmtId="0" fontId="2" fillId="0" borderId="0" xfId="0" applyFont="1" applyAlignment="1"/>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Alignment="1">
      <alignment vertical="center" wrapText="1"/>
    </xf>
    <xf numFmtId="181" fontId="3" fillId="0" borderId="1" xfId="0" applyNumberFormat="1" applyFont="1" applyBorder="1" applyAlignment="1">
      <alignment horizontal="center"/>
    </xf>
    <xf numFmtId="181" fontId="2" fillId="0" borderId="1" xfId="0" applyNumberFormat="1" applyFont="1" applyBorder="1" applyAlignment="1">
      <alignment horizontal="center"/>
    </xf>
    <xf numFmtId="184" fontId="5" fillId="0" borderId="1" xfId="0" applyNumberFormat="1" applyFont="1" applyBorder="1" applyAlignment="1">
      <alignment horizontal="center" vertical="center" wrapText="1"/>
    </xf>
    <xf numFmtId="0" fontId="3" fillId="0" borderId="12"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left" vertical="center"/>
    </xf>
    <xf numFmtId="0" fontId="3" fillId="0" borderId="7"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 xfId="0" applyFont="1" applyBorder="1" applyAlignment="1">
      <alignment horizontal="left" wrapText="1"/>
    </xf>
    <xf numFmtId="0" fontId="3" fillId="0" borderId="7"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2" fillId="0" borderId="0" xfId="0" applyFont="1" applyAlignment="1">
      <alignment horizontal="center" wrapText="1"/>
    </xf>
    <xf numFmtId="0" fontId="3" fillId="0" borderId="1" xfId="0" applyFont="1" applyBorder="1" applyAlignment="1">
      <alignment horizontal="left" vertical="center" wrapText="1"/>
    </xf>
    <xf numFmtId="0" fontId="3" fillId="0" borderId="9"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xf>
    <xf numFmtId="0" fontId="4" fillId="0" borderId="0" xfId="0" applyFont="1" applyAlignment="1">
      <alignment vertical="center" wrapText="1"/>
    </xf>
    <xf numFmtId="0" fontId="5" fillId="0" borderId="0" xfId="0" applyFont="1" applyAlignment="1">
      <alignment horizontal="center" wrapText="1"/>
    </xf>
    <xf numFmtId="0" fontId="4" fillId="0" borderId="1" xfId="0" quotePrefix="1" applyFont="1" applyBorder="1" applyAlignment="1">
      <alignment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3" fillId="0" borderId="10" xfId="0" applyFont="1" applyBorder="1" applyAlignment="1">
      <alignment horizontal="left" wrapText="1"/>
    </xf>
    <xf numFmtId="0" fontId="3" fillId="0" borderId="10" xfId="0" applyFont="1" applyBorder="1" applyAlignment="1">
      <alignment horizontal="center" wrapText="1"/>
    </xf>
    <xf numFmtId="0" fontId="3" fillId="0" borderId="12" xfId="0" applyFont="1" applyBorder="1" applyAlignment="1">
      <alignment horizontal="center"/>
    </xf>
    <xf numFmtId="0" fontId="1" fillId="0" borderId="0" xfId="0" applyFont="1" applyAlignment="1">
      <alignment horizontal="center"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14" fillId="0" borderId="1" xfId="0" applyFont="1" applyBorder="1" applyAlignment="1">
      <alignment horizontal="center" vertical="center" wrapText="1"/>
    </xf>
    <xf numFmtId="0" fontId="16" fillId="0" borderId="0" xfId="0" applyFont="1"/>
    <xf numFmtId="0" fontId="14"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4" fillId="0" borderId="0" xfId="0" applyFont="1" applyAlignment="1">
      <alignment horizontal="center" vertical="center" wrapText="1"/>
    </xf>
    <xf numFmtId="0" fontId="16" fillId="0" borderId="0" xfId="0" applyFont="1" applyAlignment="1">
      <alignment wrapText="1"/>
    </xf>
    <xf numFmtId="0" fontId="14" fillId="0" borderId="14"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right" vertical="center" wrapText="1"/>
    </xf>
    <xf numFmtId="0" fontId="14" fillId="0" borderId="0" xfId="0" applyFont="1" applyAlignment="1">
      <alignment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2" fontId="16" fillId="0" borderId="1" xfId="0" applyNumberFormat="1" applyFont="1" applyBorder="1" applyAlignment="1">
      <alignment horizontal="right" vertical="center" wrapText="1"/>
    </xf>
    <xf numFmtId="2" fontId="14"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0" fontId="16" fillId="0" borderId="1" xfId="0" applyFont="1" applyBorder="1" applyAlignment="1">
      <alignment horizontal="right" vertical="center" wrapText="1"/>
    </xf>
    <xf numFmtId="0" fontId="16" fillId="0" borderId="0" xfId="0" applyFont="1" applyAlignment="1">
      <alignment horizontal="center" vertical="center" wrapText="1"/>
    </xf>
    <xf numFmtId="49" fontId="16" fillId="0" borderId="0" xfId="0" applyNumberFormat="1"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right" vertical="center" wrapText="1"/>
    </xf>
    <xf numFmtId="0" fontId="16" fillId="0" borderId="0" xfId="0" applyFont="1" applyAlignment="1">
      <alignment horizontal="center" wrapText="1"/>
    </xf>
    <xf numFmtId="49" fontId="16" fillId="0" borderId="0" xfId="0" applyNumberFormat="1" applyFont="1" applyAlignment="1">
      <alignment horizontal="center" wrapText="1"/>
    </xf>
    <xf numFmtId="0" fontId="16" fillId="0" borderId="0" xfId="0" applyFont="1" applyAlignment="1">
      <alignment horizontal="right"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8" fillId="0" borderId="0" xfId="0" applyFont="1" applyAlignment="1">
      <alignment horizontal="lef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right" vertical="center"/>
    </xf>
    <xf numFmtId="0" fontId="20" fillId="0" borderId="1" xfId="0" applyFont="1" applyBorder="1" applyAlignment="1">
      <alignment vertical="center" wrapText="1"/>
    </xf>
    <xf numFmtId="0" fontId="20" fillId="0" borderId="1" xfId="0" applyFont="1" applyBorder="1" applyAlignment="1">
      <alignment horizontal="right" vertical="center" wrapText="1"/>
    </xf>
    <xf numFmtId="0" fontId="20" fillId="0" borderId="1" xfId="0" applyFont="1" applyBorder="1" applyAlignment="1">
      <alignment horizontal="right" vertic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E48"/>
  <sheetViews>
    <sheetView zoomScale="96" zoomScaleNormal="96" workbookViewId="0">
      <selection activeCell="A57" sqref="A57"/>
    </sheetView>
  </sheetViews>
  <sheetFormatPr defaultRowHeight="15"/>
  <cols>
    <col min="1" max="1" width="105" style="23" customWidth="1"/>
    <col min="2" max="2" width="19.28515625" style="21" customWidth="1"/>
    <col min="3" max="3" width="18.5703125" style="21" customWidth="1"/>
    <col min="4" max="4" width="16" style="21" customWidth="1"/>
    <col min="5" max="5" width="27.7109375" style="21" customWidth="1"/>
    <col min="6" max="16384" width="9.140625" style="22"/>
  </cols>
  <sheetData>
    <row r="1" spans="1:5" ht="27.75" customHeight="1">
      <c r="A1" s="169" t="s">
        <v>402</v>
      </c>
      <c r="B1" s="169"/>
      <c r="C1" s="169"/>
      <c r="D1" s="169"/>
      <c r="E1" s="169"/>
    </row>
    <row r="2" spans="1:5" ht="23.25" customHeight="1">
      <c r="A2" s="35" t="s">
        <v>236</v>
      </c>
    </row>
    <row r="3" spans="1:5" ht="15.75">
      <c r="A3" s="35"/>
    </row>
    <row r="4" spans="1:5" ht="21.75" customHeight="1">
      <c r="A4" s="36" t="s">
        <v>386</v>
      </c>
      <c r="B4" s="157" t="s">
        <v>387</v>
      </c>
      <c r="C4" s="158"/>
      <c r="D4" s="158"/>
      <c r="E4" s="159"/>
    </row>
    <row r="5" spans="1:5" ht="19.5" customHeight="1">
      <c r="A5" s="36" t="s">
        <v>267</v>
      </c>
      <c r="B5" s="157" t="s">
        <v>268</v>
      </c>
      <c r="C5" s="158"/>
      <c r="D5" s="158"/>
      <c r="E5" s="159"/>
    </row>
    <row r="6" spans="1:5" ht="23.25" customHeight="1">
      <c r="A6" s="37" t="s">
        <v>237</v>
      </c>
      <c r="B6" s="30" t="s">
        <v>238</v>
      </c>
      <c r="C6" s="28"/>
      <c r="D6" s="28"/>
      <c r="E6" s="28"/>
    </row>
    <row r="7" spans="1:5" ht="27.75" customHeight="1">
      <c r="A7" s="37" t="s">
        <v>239</v>
      </c>
      <c r="B7" s="170" t="s">
        <v>40</v>
      </c>
      <c r="C7" s="170"/>
      <c r="D7" s="170"/>
      <c r="E7" s="170"/>
    </row>
    <row r="8" spans="1:5" ht="15.75">
      <c r="A8" s="38" t="s">
        <v>243</v>
      </c>
      <c r="B8" s="166"/>
      <c r="C8" s="167"/>
      <c r="D8" s="167"/>
      <c r="E8" s="168"/>
    </row>
    <row r="9" spans="1:5" ht="24.75" customHeight="1">
      <c r="A9" s="39" t="s">
        <v>244</v>
      </c>
      <c r="B9" s="148" t="s">
        <v>241</v>
      </c>
      <c r="C9" s="149"/>
      <c r="D9" s="149"/>
      <c r="E9" s="150"/>
    </row>
    <row r="10" spans="1:5" ht="26.25" customHeight="1">
      <c r="A10" s="39" t="s">
        <v>245</v>
      </c>
      <c r="B10" s="148" t="s">
        <v>242</v>
      </c>
      <c r="C10" s="149"/>
      <c r="D10" s="149"/>
      <c r="E10" s="150"/>
    </row>
    <row r="11" spans="1:5" ht="15.75">
      <c r="A11" s="35"/>
      <c r="B11" s="40"/>
    </row>
    <row r="12" spans="1:5" ht="15.75">
      <c r="A12" s="35" t="s">
        <v>246</v>
      </c>
      <c r="B12" s="40"/>
    </row>
    <row r="13" spans="1:5" ht="15.75">
      <c r="A13" s="41" t="s">
        <v>386</v>
      </c>
      <c r="B13" s="154" t="s">
        <v>387</v>
      </c>
      <c r="C13" s="155"/>
      <c r="D13" s="155"/>
      <c r="E13" s="156"/>
    </row>
    <row r="14" spans="1:5" ht="15.75">
      <c r="A14" s="36" t="s">
        <v>267</v>
      </c>
      <c r="B14" s="157" t="s">
        <v>268</v>
      </c>
      <c r="C14" s="158"/>
      <c r="D14" s="158"/>
      <c r="E14" s="159"/>
    </row>
    <row r="15" spans="1:5" s="43" customFormat="1" ht="27" customHeight="1">
      <c r="A15" s="42" t="s">
        <v>252</v>
      </c>
      <c r="B15" s="160" t="s">
        <v>54</v>
      </c>
      <c r="C15" s="160"/>
      <c r="D15" s="160"/>
      <c r="E15" s="161"/>
    </row>
    <row r="16" spans="1:5" s="43" customFormat="1" ht="15.75">
      <c r="A16" s="44"/>
      <c r="B16" s="45" t="s">
        <v>55</v>
      </c>
      <c r="C16" s="46"/>
      <c r="D16" s="46"/>
      <c r="E16" s="47"/>
    </row>
    <row r="17" spans="1:5" s="49" customFormat="1" ht="31.5">
      <c r="A17" s="48" t="s">
        <v>251</v>
      </c>
      <c r="B17" s="162" t="s">
        <v>258</v>
      </c>
      <c r="C17" s="162"/>
      <c r="D17" s="162"/>
      <c r="E17" s="162"/>
    </row>
    <row r="18" spans="1:5" s="49" customFormat="1" ht="31.5" customHeight="1">
      <c r="A18" s="50"/>
      <c r="B18" s="163" t="s">
        <v>257</v>
      </c>
      <c r="C18" s="164"/>
      <c r="D18" s="164"/>
      <c r="E18" s="165"/>
    </row>
    <row r="19" spans="1:5" s="49" customFormat="1" ht="28.5" customHeight="1">
      <c r="A19" s="51" t="s">
        <v>247</v>
      </c>
      <c r="B19" s="162" t="s">
        <v>256</v>
      </c>
      <c r="C19" s="162"/>
      <c r="D19" s="162"/>
      <c r="E19" s="162"/>
    </row>
    <row r="20" spans="1:5" s="49" customFormat="1" ht="29.25" customHeight="1">
      <c r="A20" s="52"/>
      <c r="B20" s="163" t="s">
        <v>255</v>
      </c>
      <c r="C20" s="164"/>
      <c r="D20" s="164"/>
      <c r="E20" s="165"/>
    </row>
    <row r="21" spans="1:5" s="49" customFormat="1" ht="29.25" customHeight="1">
      <c r="A21" s="52" t="s">
        <v>248</v>
      </c>
      <c r="B21" s="163" t="s">
        <v>254</v>
      </c>
      <c r="C21" s="164"/>
      <c r="D21" s="164"/>
      <c r="E21" s="165"/>
    </row>
    <row r="22" spans="1:5" ht="28.5" customHeight="1">
      <c r="A22" s="53" t="s">
        <v>249</v>
      </c>
      <c r="B22" s="171" t="s">
        <v>253</v>
      </c>
      <c r="C22" s="172"/>
      <c r="D22" s="172"/>
      <c r="E22" s="173"/>
    </row>
    <row r="23" spans="1:5" s="49" customFormat="1" ht="42.75" customHeight="1">
      <c r="A23" s="54" t="s">
        <v>63</v>
      </c>
      <c r="B23" s="145" t="s">
        <v>56</v>
      </c>
      <c r="C23" s="146"/>
      <c r="D23" s="146"/>
      <c r="E23" s="147"/>
    </row>
    <row r="24" spans="1:5" ht="20.25" customHeight="1">
      <c r="A24" s="55" t="s">
        <v>5</v>
      </c>
      <c r="B24" s="56"/>
      <c r="C24" s="56"/>
      <c r="D24" s="56"/>
      <c r="E24" s="57"/>
    </row>
    <row r="25" spans="1:5" ht="20.25" customHeight="1">
      <c r="A25" s="58" t="s">
        <v>240</v>
      </c>
      <c r="B25" s="142" t="s">
        <v>241</v>
      </c>
      <c r="C25" s="143"/>
      <c r="D25" s="143"/>
      <c r="E25" s="144"/>
    </row>
    <row r="26" spans="1:5" ht="21" customHeight="1">
      <c r="A26" s="59" t="s">
        <v>250</v>
      </c>
      <c r="B26" s="151" t="s">
        <v>242</v>
      </c>
      <c r="C26" s="152"/>
      <c r="D26" s="152"/>
      <c r="E26" s="153"/>
    </row>
    <row r="27" spans="1:5" ht="58.5" customHeight="1"/>
    <row r="28" spans="1:5" ht="107.25" customHeight="1">
      <c r="A28" s="25" t="s">
        <v>763</v>
      </c>
      <c r="B28" s="24" t="s">
        <v>388</v>
      </c>
      <c r="C28" s="24" t="s">
        <v>288</v>
      </c>
      <c r="D28" s="24" t="s">
        <v>403</v>
      </c>
      <c r="E28" s="24" t="s">
        <v>404</v>
      </c>
    </row>
    <row r="29" spans="1:5" ht="30" customHeight="1">
      <c r="A29" s="25" t="s">
        <v>267</v>
      </c>
      <c r="B29" s="24" t="s">
        <v>268</v>
      </c>
      <c r="C29" s="24" t="s">
        <v>269</v>
      </c>
      <c r="D29" s="24" t="s">
        <v>289</v>
      </c>
      <c r="E29" s="24" t="s">
        <v>290</v>
      </c>
    </row>
    <row r="30" spans="1:5" ht="32.25" customHeight="1">
      <c r="A30" s="32" t="s">
        <v>3</v>
      </c>
      <c r="B30" s="60" t="s">
        <v>64</v>
      </c>
      <c r="C30" s="60"/>
      <c r="D30" s="60"/>
      <c r="E30" s="61"/>
    </row>
    <row r="31" spans="1:5" ht="32.25" customHeight="1">
      <c r="A31" s="32" t="s">
        <v>4</v>
      </c>
      <c r="B31" s="60" t="s">
        <v>65</v>
      </c>
      <c r="C31" s="60"/>
      <c r="D31" s="60"/>
      <c r="E31" s="61"/>
    </row>
    <row r="32" spans="1:5" ht="32.25" customHeight="1">
      <c r="A32" s="32" t="s">
        <v>6</v>
      </c>
      <c r="B32" s="60" t="s">
        <v>66</v>
      </c>
      <c r="C32" s="60"/>
      <c r="D32" s="60"/>
      <c r="E32" s="61"/>
    </row>
    <row r="33" spans="1:5" ht="32.25" customHeight="1">
      <c r="A33" s="32" t="s">
        <v>265</v>
      </c>
      <c r="B33" s="60" t="s">
        <v>67</v>
      </c>
      <c r="C33" s="60"/>
      <c r="D33" s="60"/>
      <c r="E33" s="61"/>
    </row>
    <row r="34" spans="1:5" ht="32.25" customHeight="1">
      <c r="A34" s="32" t="s">
        <v>266</v>
      </c>
      <c r="B34" s="60" t="s">
        <v>68</v>
      </c>
      <c r="C34" s="60"/>
      <c r="D34" s="60"/>
      <c r="E34" s="61"/>
    </row>
    <row r="35" spans="1:5" ht="32.25" customHeight="1">
      <c r="A35" s="32" t="s">
        <v>389</v>
      </c>
      <c r="B35" s="60" t="s">
        <v>67</v>
      </c>
      <c r="C35" s="60"/>
      <c r="D35" s="60"/>
      <c r="E35" s="61"/>
    </row>
    <row r="36" spans="1:5" ht="32.25" customHeight="1">
      <c r="A36" s="62" t="s">
        <v>234</v>
      </c>
      <c r="B36" s="63" t="s">
        <v>69</v>
      </c>
      <c r="C36" s="63"/>
      <c r="D36" s="63"/>
      <c r="E36" s="64"/>
    </row>
    <row r="37" spans="1:5" ht="32.25" customHeight="1">
      <c r="A37" s="62" t="s">
        <v>235</v>
      </c>
      <c r="B37" s="63" t="s">
        <v>70</v>
      </c>
      <c r="C37" s="63"/>
      <c r="D37" s="64"/>
      <c r="E37" s="64"/>
    </row>
    <row r="39" spans="1:5" ht="15.75">
      <c r="A39" s="65" t="s">
        <v>231</v>
      </c>
    </row>
    <row r="40" spans="1:5" ht="91.5" customHeight="1">
      <c r="A40" s="24" t="s">
        <v>390</v>
      </c>
      <c r="B40" s="24" t="s">
        <v>388</v>
      </c>
      <c r="C40" s="24" t="s">
        <v>288</v>
      </c>
      <c r="D40" s="24" t="s">
        <v>607</v>
      </c>
    </row>
    <row r="41" spans="1:5" ht="15.75">
      <c r="A41" s="24" t="s">
        <v>267</v>
      </c>
      <c r="B41" s="24" t="s">
        <v>268</v>
      </c>
      <c r="C41" s="24" t="s">
        <v>269</v>
      </c>
      <c r="D41" s="24" t="s">
        <v>289</v>
      </c>
    </row>
    <row r="42" spans="1:5" ht="15.75" customHeight="1">
      <c r="A42" s="29" t="s">
        <v>771</v>
      </c>
      <c r="B42" s="66"/>
      <c r="C42" s="66"/>
      <c r="D42" s="66"/>
      <c r="E42" s="22"/>
    </row>
    <row r="43" spans="1:5" ht="19.5" customHeight="1">
      <c r="A43" s="31" t="s">
        <v>384</v>
      </c>
      <c r="B43" s="66" t="s">
        <v>391</v>
      </c>
      <c r="C43" s="66"/>
      <c r="D43" s="66"/>
      <c r="E43" s="22"/>
    </row>
    <row r="44" spans="1:5">
      <c r="A44" s="31" t="s">
        <v>773</v>
      </c>
      <c r="B44" s="66">
        <v>30</v>
      </c>
      <c r="C44" s="66">
        <v>2.8</v>
      </c>
      <c r="D44" s="66">
        <f>B44*C44</f>
        <v>84</v>
      </c>
      <c r="E44" s="22"/>
    </row>
    <row r="45" spans="1:5">
      <c r="A45" s="31" t="s">
        <v>774</v>
      </c>
      <c r="B45" s="66">
        <v>15</v>
      </c>
      <c r="C45" s="66">
        <v>2.8</v>
      </c>
      <c r="D45" s="66">
        <f>B45*C45</f>
        <v>42</v>
      </c>
      <c r="E45" s="22"/>
    </row>
    <row r="46" spans="1:5" ht="30">
      <c r="A46" s="31" t="s">
        <v>775</v>
      </c>
      <c r="B46" s="66">
        <v>15</v>
      </c>
      <c r="C46" s="66">
        <v>2.8</v>
      </c>
      <c r="D46" s="66">
        <f>B46*C46</f>
        <v>42</v>
      </c>
      <c r="E46" s="22"/>
    </row>
    <row r="47" spans="1:5" ht="15.75">
      <c r="A47" s="29" t="s">
        <v>772</v>
      </c>
      <c r="B47" s="66"/>
      <c r="C47" s="66"/>
      <c r="D47" s="66"/>
      <c r="E47" s="22"/>
    </row>
    <row r="48" spans="1:5" ht="45">
      <c r="A48" s="31" t="s">
        <v>233</v>
      </c>
      <c r="B48" s="66">
        <v>30</v>
      </c>
      <c r="C48" s="66">
        <v>2.8</v>
      </c>
      <c r="D48" s="66">
        <f>B48*C48</f>
        <v>84</v>
      </c>
      <c r="E48" s="22"/>
    </row>
  </sheetData>
  <mergeCells count="19">
    <mergeCell ref="B8:E8"/>
    <mergeCell ref="A1:E1"/>
    <mergeCell ref="B4:E4"/>
    <mergeCell ref="B5:E5"/>
    <mergeCell ref="B7:E7"/>
    <mergeCell ref="B22:E22"/>
    <mergeCell ref="B19:E19"/>
    <mergeCell ref="B20:E20"/>
    <mergeCell ref="B21:E21"/>
    <mergeCell ref="B25:E25"/>
    <mergeCell ref="B23:E23"/>
    <mergeCell ref="B9:E9"/>
    <mergeCell ref="B26:E26"/>
    <mergeCell ref="B10:E10"/>
    <mergeCell ref="B13:E13"/>
    <mergeCell ref="B14:E14"/>
    <mergeCell ref="B15:E15"/>
    <mergeCell ref="B17:E17"/>
    <mergeCell ref="B18:E18"/>
  </mergeCells>
  <phoneticPr fontId="0" type="noConversion"/>
  <pageMargins left="0.46" right="0.1574803149606299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sheetPr codeName="Sheet14">
    <tabColor rgb="FFFF0000"/>
  </sheetPr>
  <dimension ref="A1:H9"/>
  <sheetViews>
    <sheetView zoomScale="98" zoomScaleNormal="98" workbookViewId="0">
      <selection activeCell="A7" sqref="A7:E7"/>
    </sheetView>
  </sheetViews>
  <sheetFormatPr defaultRowHeight="15"/>
  <cols>
    <col min="1" max="1" width="6.5703125" style="93" customWidth="1"/>
    <col min="2" max="2" width="55.42578125" style="22" customWidth="1"/>
    <col min="3" max="3" width="21.7109375" style="22" customWidth="1"/>
    <col min="4" max="4" width="19.85546875" style="22" customWidth="1"/>
    <col min="5" max="5" width="25.7109375" style="22" customWidth="1"/>
    <col min="6" max="6" width="24" style="22" customWidth="1"/>
    <col min="7" max="16384" width="9.140625" style="22"/>
  </cols>
  <sheetData>
    <row r="1" spans="1:8" ht="15.75">
      <c r="A1" s="92" t="s">
        <v>287</v>
      </c>
      <c r="B1" s="92"/>
      <c r="C1" s="92"/>
      <c r="D1" s="92"/>
      <c r="E1" s="92"/>
      <c r="F1" s="129"/>
      <c r="G1" s="129"/>
      <c r="H1" s="129"/>
    </row>
    <row r="2" spans="1:8" ht="15.75">
      <c r="A2" s="107" t="s">
        <v>62</v>
      </c>
      <c r="B2" s="125"/>
      <c r="C2" s="125"/>
      <c r="D2" s="125"/>
      <c r="E2" s="125"/>
      <c r="F2" s="129"/>
      <c r="G2" s="129"/>
      <c r="H2" s="129"/>
    </row>
    <row r="3" spans="1:8" ht="42" customHeight="1">
      <c r="A3" s="125"/>
      <c r="B3" s="125"/>
      <c r="C3" s="125"/>
      <c r="D3" s="125"/>
      <c r="E3" s="125"/>
      <c r="F3" s="129"/>
      <c r="G3" s="129"/>
      <c r="H3" s="129"/>
    </row>
    <row r="4" spans="1:8" ht="83.25" customHeight="1">
      <c r="A4" s="24" t="s">
        <v>718</v>
      </c>
      <c r="B4" s="24" t="s">
        <v>385</v>
      </c>
      <c r="C4" s="24" t="s">
        <v>51</v>
      </c>
      <c r="D4" s="24" t="s">
        <v>58</v>
      </c>
      <c r="E4" s="24" t="s">
        <v>286</v>
      </c>
    </row>
    <row r="5" spans="1:8" ht="48.75" customHeight="1">
      <c r="A5" s="109">
        <v>1</v>
      </c>
      <c r="B5" s="121" t="s">
        <v>59</v>
      </c>
      <c r="C5" s="124">
        <v>1371</v>
      </c>
      <c r="D5" s="124">
        <v>202.11</v>
      </c>
      <c r="E5" s="124">
        <v>202.11</v>
      </c>
    </row>
    <row r="6" spans="1:8">
      <c r="A6" s="130"/>
      <c r="B6" s="127"/>
      <c r="C6" s="123"/>
      <c r="D6" s="67"/>
      <c r="E6" s="67"/>
    </row>
    <row r="7" spans="1:8" ht="80.25" customHeight="1">
      <c r="A7" s="192"/>
      <c r="B7" s="192"/>
      <c r="C7" s="192"/>
      <c r="D7" s="192"/>
      <c r="E7" s="192"/>
    </row>
    <row r="8" spans="1:8" ht="103.5" customHeight="1">
      <c r="A8" s="192"/>
      <c r="B8" s="192"/>
      <c r="C8" s="192"/>
      <c r="D8" s="192"/>
      <c r="E8" s="192"/>
    </row>
    <row r="9" spans="1:8">
      <c r="A9" s="191"/>
      <c r="B9" s="191"/>
      <c r="C9" s="191"/>
      <c r="D9" s="191"/>
      <c r="E9" s="67"/>
    </row>
  </sheetData>
  <mergeCells count="3">
    <mergeCell ref="A9:D9"/>
    <mergeCell ref="A7:E7"/>
    <mergeCell ref="A8:E8"/>
  </mergeCells>
  <phoneticPr fontId="0" type="noConversion"/>
  <printOptions horizontalCentered="1" verticalCentered="1"/>
  <pageMargins left="0.31496062992126" right="0.31496062992126" top="0.15748031496063" bottom="0.15748031496063" header="0.31496062992126" footer="0.31496062992126"/>
  <pageSetup paperSize="9" scale="63" orientation="portrait" r:id="rId1"/>
</worksheet>
</file>

<file path=xl/worksheets/sheet11.xml><?xml version="1.0" encoding="utf-8"?>
<worksheet xmlns="http://schemas.openxmlformats.org/spreadsheetml/2006/main" xmlns:r="http://schemas.openxmlformats.org/officeDocument/2006/relationships">
  <sheetPr codeName="Sheet15">
    <tabColor rgb="FFFF0000"/>
  </sheetPr>
  <dimension ref="A1:F10"/>
  <sheetViews>
    <sheetView tabSelected="1" zoomScale="75" zoomScaleNormal="75" workbookViewId="0">
      <selection activeCell="B5" sqref="B5"/>
    </sheetView>
  </sheetViews>
  <sheetFormatPr defaultRowHeight="15"/>
  <cols>
    <col min="1" max="1" width="9.140625" style="108"/>
    <col min="2" max="2" width="26.7109375" style="106" customWidth="1"/>
    <col min="3" max="3" width="35.5703125" style="106" customWidth="1"/>
    <col min="4" max="4" width="25.7109375" style="128" customWidth="1"/>
    <col min="5" max="5" width="14.42578125" style="128" customWidth="1"/>
    <col min="6" max="6" width="18.42578125" style="128" customWidth="1"/>
    <col min="7" max="7" width="14.140625" style="106" customWidth="1"/>
    <col min="8" max="16384" width="9.140625" style="106"/>
  </cols>
  <sheetData>
    <row r="1" spans="1:6" ht="47.25" customHeight="1">
      <c r="A1" s="181" t="s">
        <v>264</v>
      </c>
      <c r="B1" s="181"/>
      <c r="C1" s="181"/>
      <c r="D1" s="181"/>
      <c r="E1" s="181"/>
      <c r="F1" s="105"/>
    </row>
    <row r="2" spans="1:6">
      <c r="A2" s="102"/>
      <c r="B2" s="103"/>
      <c r="C2" s="103"/>
      <c r="D2" s="104"/>
      <c r="E2" s="104"/>
    </row>
    <row r="3" spans="1:6" ht="60.75">
      <c r="A3" s="102"/>
      <c r="B3" s="74" t="s">
        <v>52</v>
      </c>
      <c r="C3" s="74" t="s">
        <v>53</v>
      </c>
      <c r="D3" s="91" t="s">
        <v>298</v>
      </c>
      <c r="E3" s="131"/>
    </row>
    <row r="4" spans="1:6">
      <c r="A4" s="102"/>
      <c r="B4" s="132">
        <v>1</v>
      </c>
      <c r="C4" s="132">
        <v>2</v>
      </c>
      <c r="D4" s="133" t="s">
        <v>299</v>
      </c>
      <c r="E4" s="134"/>
    </row>
    <row r="5" spans="1:6" s="94" customFormat="1" ht="36" customHeight="1">
      <c r="A5" s="135"/>
      <c r="B5" s="138">
        <v>1.075</v>
      </c>
      <c r="C5" s="74">
        <v>1475</v>
      </c>
      <c r="D5" s="74">
        <f>B5*C5</f>
        <v>1585.625</v>
      </c>
      <c r="E5" s="97"/>
    </row>
    <row r="6" spans="1:6">
      <c r="A6" s="102"/>
      <c r="B6" s="115"/>
      <c r="C6" s="115"/>
      <c r="D6" s="81"/>
      <c r="E6" s="115"/>
    </row>
    <row r="7" spans="1:6" ht="46.5" customHeight="1">
      <c r="A7" s="182" t="s">
        <v>57</v>
      </c>
      <c r="B7" s="193"/>
      <c r="C7" s="193"/>
      <c r="D7" s="193"/>
      <c r="E7" s="193"/>
    </row>
    <row r="8" spans="1:6" ht="57" customHeight="1">
      <c r="A8" s="182" t="s">
        <v>300</v>
      </c>
      <c r="B8" s="182"/>
      <c r="C8" s="182"/>
      <c r="D8" s="182"/>
      <c r="E8" s="182"/>
    </row>
    <row r="9" spans="1:6" ht="10.5" customHeight="1">
      <c r="A9" s="194"/>
      <c r="B9" s="183"/>
      <c r="C9" s="183"/>
      <c r="D9" s="183"/>
      <c r="E9" s="183"/>
    </row>
    <row r="10" spans="1:6" hidden="1">
      <c r="A10" s="183"/>
      <c r="B10" s="183"/>
      <c r="C10" s="183"/>
      <c r="D10" s="183"/>
      <c r="E10" s="183"/>
    </row>
  </sheetData>
  <mergeCells count="4">
    <mergeCell ref="A7:E7"/>
    <mergeCell ref="A1:E1"/>
    <mergeCell ref="A8:E8"/>
    <mergeCell ref="A9:E10"/>
  </mergeCells>
  <phoneticPr fontId="0" type="noConversion"/>
  <printOptions horizontalCentered="1"/>
  <pageMargins left="0.70866141732283472" right="0.38" top="1.0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F61"/>
  <sheetViews>
    <sheetView zoomScale="75" zoomScaleNormal="75" zoomScaleSheetLayoutView="75" workbookViewId="0">
      <selection activeCell="A55" sqref="A55"/>
    </sheetView>
  </sheetViews>
  <sheetFormatPr defaultRowHeight="15"/>
  <cols>
    <col min="1" max="1" width="5.42578125" style="21" customWidth="1"/>
    <col min="2" max="2" width="53.42578125" style="23" customWidth="1"/>
    <col min="3" max="3" width="40.7109375" style="23" customWidth="1"/>
    <col min="4" max="4" width="14.140625" style="21" customWidth="1"/>
    <col min="5" max="5" width="13.28515625" style="21" customWidth="1"/>
    <col min="6" max="6" width="16.28515625" style="21" customWidth="1"/>
    <col min="7" max="16384" width="9.140625" style="22"/>
  </cols>
  <sheetData>
    <row r="1" spans="1:6" ht="15.75">
      <c r="A1" s="176" t="s">
        <v>402</v>
      </c>
      <c r="B1" s="176"/>
      <c r="C1" s="176"/>
      <c r="D1" s="176"/>
      <c r="E1" s="176"/>
      <c r="F1" s="176"/>
    </row>
    <row r="2" spans="1:6" ht="15.75">
      <c r="A2" s="68" t="s">
        <v>230</v>
      </c>
    </row>
    <row r="3" spans="1:6" ht="15.75">
      <c r="A3" s="68"/>
    </row>
    <row r="4" spans="1:6" ht="99.75" customHeight="1">
      <c r="A4" s="24" t="s">
        <v>718</v>
      </c>
      <c r="B4" s="24" t="s">
        <v>767</v>
      </c>
      <c r="C4" s="24" t="s">
        <v>768</v>
      </c>
      <c r="D4" s="24" t="s">
        <v>288</v>
      </c>
      <c r="E4" s="24" t="s">
        <v>403</v>
      </c>
      <c r="F4" s="24" t="s">
        <v>404</v>
      </c>
    </row>
    <row r="5" spans="1:6" ht="15.75">
      <c r="A5" s="24"/>
      <c r="B5" s="25" t="s">
        <v>267</v>
      </c>
      <c r="C5" s="24" t="s">
        <v>268</v>
      </c>
      <c r="D5" s="24" t="s">
        <v>269</v>
      </c>
      <c r="E5" s="24" t="s">
        <v>289</v>
      </c>
      <c r="F5" s="24" t="s">
        <v>290</v>
      </c>
    </row>
    <row r="6" spans="1:6" ht="31.5">
      <c r="A6" s="28"/>
      <c r="B6" s="26" t="s">
        <v>769</v>
      </c>
      <c r="C6" s="26" t="s">
        <v>391</v>
      </c>
      <c r="D6" s="27">
        <v>2.8</v>
      </c>
      <c r="E6" s="27">
        <f>10*D6</f>
        <v>28</v>
      </c>
      <c r="F6" s="27">
        <f>E6+E6*20/100</f>
        <v>33.6</v>
      </c>
    </row>
    <row r="7" spans="1:6" ht="30">
      <c r="A7" s="28">
        <v>1</v>
      </c>
      <c r="B7" s="31" t="s">
        <v>770</v>
      </c>
      <c r="C7" s="31" t="s">
        <v>321</v>
      </c>
      <c r="D7" s="136"/>
      <c r="E7" s="28"/>
      <c r="F7" s="28"/>
    </row>
    <row r="8" spans="1:6">
      <c r="A8" s="28">
        <v>2</v>
      </c>
      <c r="B8" s="31" t="s">
        <v>322</v>
      </c>
      <c r="C8" s="31" t="s">
        <v>323</v>
      </c>
      <c r="D8" s="28"/>
      <c r="E8" s="28"/>
      <c r="F8" s="28"/>
    </row>
    <row r="9" spans="1:6">
      <c r="A9" s="28">
        <v>3</v>
      </c>
      <c r="B9" s="31" t="s">
        <v>324</v>
      </c>
      <c r="C9" s="31" t="s">
        <v>323</v>
      </c>
      <c r="D9" s="136"/>
      <c r="E9" s="28"/>
      <c r="F9" s="28"/>
    </row>
    <row r="10" spans="1:6">
      <c r="A10" s="28">
        <v>4</v>
      </c>
      <c r="B10" s="31" t="s">
        <v>325</v>
      </c>
      <c r="C10" s="31" t="s">
        <v>326</v>
      </c>
      <c r="D10" s="28"/>
      <c r="E10" s="28"/>
      <c r="F10" s="28"/>
    </row>
    <row r="11" spans="1:6" ht="30">
      <c r="A11" s="28">
        <v>5</v>
      </c>
      <c r="B11" s="31" t="s">
        <v>327</v>
      </c>
      <c r="C11" s="32" t="s">
        <v>7</v>
      </c>
      <c r="D11" s="136"/>
      <c r="E11" s="28"/>
      <c r="F11" s="28"/>
    </row>
    <row r="12" spans="1:6" ht="45">
      <c r="A12" s="28">
        <v>6</v>
      </c>
      <c r="B12" s="31" t="s">
        <v>328</v>
      </c>
      <c r="C12" s="31" t="s">
        <v>329</v>
      </c>
      <c r="D12" s="136"/>
      <c r="E12" s="28"/>
      <c r="F12" s="28"/>
    </row>
    <row r="13" spans="1:6" ht="45">
      <c r="A13" s="28">
        <v>7</v>
      </c>
      <c r="B13" s="31" t="s">
        <v>330</v>
      </c>
      <c r="C13" s="31" t="s">
        <v>331</v>
      </c>
      <c r="D13" s="28"/>
      <c r="E13" s="28"/>
      <c r="F13" s="28"/>
    </row>
    <row r="14" spans="1:6">
      <c r="A14" s="28">
        <v>8</v>
      </c>
      <c r="B14" s="31" t="s">
        <v>332</v>
      </c>
      <c r="C14" s="31" t="s">
        <v>333</v>
      </c>
      <c r="D14" s="136"/>
      <c r="E14" s="28"/>
      <c r="F14" s="28"/>
    </row>
    <row r="15" spans="1:6" ht="60">
      <c r="A15" s="28">
        <v>9</v>
      </c>
      <c r="B15" s="31" t="s">
        <v>334</v>
      </c>
      <c r="C15" s="31" t="s">
        <v>335</v>
      </c>
      <c r="D15" s="28"/>
      <c r="E15" s="28"/>
      <c r="F15" s="28"/>
    </row>
    <row r="16" spans="1:6" ht="60">
      <c r="A16" s="28">
        <v>10</v>
      </c>
      <c r="B16" s="31" t="s">
        <v>336</v>
      </c>
      <c r="C16" s="31" t="s">
        <v>337</v>
      </c>
      <c r="D16" s="136"/>
      <c r="E16" s="28"/>
      <c r="F16" s="28"/>
    </row>
    <row r="17" spans="1:6" ht="42" customHeight="1">
      <c r="A17" s="28">
        <v>11</v>
      </c>
      <c r="B17" s="31" t="s">
        <v>338</v>
      </c>
      <c r="C17" s="32" t="s">
        <v>8</v>
      </c>
      <c r="D17" s="28"/>
      <c r="E17" s="28"/>
      <c r="F17" s="28"/>
    </row>
    <row r="18" spans="1:6" s="21" customFormat="1" ht="31.5">
      <c r="A18" s="28"/>
      <c r="B18" s="26" t="s">
        <v>339</v>
      </c>
      <c r="C18" s="26" t="s">
        <v>391</v>
      </c>
      <c r="D18" s="137">
        <v>2.8</v>
      </c>
      <c r="E18" s="27">
        <f>20*D18</f>
        <v>56</v>
      </c>
      <c r="F18" s="27">
        <f>E18*120/100</f>
        <v>67.2</v>
      </c>
    </row>
    <row r="19" spans="1:6" ht="30">
      <c r="A19" s="28">
        <v>1</v>
      </c>
      <c r="B19" s="31" t="s">
        <v>340</v>
      </c>
      <c r="C19" s="31" t="s">
        <v>323</v>
      </c>
      <c r="D19" s="28"/>
      <c r="E19" s="28"/>
      <c r="F19" s="28"/>
    </row>
    <row r="20" spans="1:6">
      <c r="A20" s="28">
        <v>2</v>
      </c>
      <c r="B20" s="31" t="s">
        <v>341</v>
      </c>
      <c r="C20" s="31" t="s">
        <v>323</v>
      </c>
      <c r="D20" s="136"/>
      <c r="E20" s="28"/>
      <c r="F20" s="28"/>
    </row>
    <row r="21" spans="1:6" ht="30">
      <c r="A21" s="28">
        <v>3</v>
      </c>
      <c r="B21" s="31" t="s">
        <v>342</v>
      </c>
      <c r="C21" s="31" t="s">
        <v>323</v>
      </c>
      <c r="D21" s="28"/>
      <c r="E21" s="28"/>
      <c r="F21" s="28"/>
    </row>
    <row r="22" spans="1:6">
      <c r="A22" s="28">
        <v>4</v>
      </c>
      <c r="B22" s="31" t="s">
        <v>343</v>
      </c>
      <c r="C22" s="31" t="s">
        <v>333</v>
      </c>
      <c r="D22" s="136"/>
      <c r="E22" s="28"/>
      <c r="F22" s="28"/>
    </row>
    <row r="23" spans="1:6">
      <c r="A23" s="28">
        <v>5</v>
      </c>
      <c r="B23" s="31" t="s">
        <v>344</v>
      </c>
      <c r="C23" s="31" t="s">
        <v>345</v>
      </c>
      <c r="D23" s="28"/>
      <c r="E23" s="28"/>
      <c r="F23" s="28"/>
    </row>
    <row r="24" spans="1:6">
      <c r="A24" s="28">
        <v>6</v>
      </c>
      <c r="B24" s="31" t="s">
        <v>346</v>
      </c>
      <c r="C24" s="31" t="s">
        <v>345</v>
      </c>
      <c r="D24" s="136"/>
      <c r="E24" s="28"/>
      <c r="F24" s="28"/>
    </row>
    <row r="25" spans="1:6" ht="30">
      <c r="A25" s="28">
        <v>7</v>
      </c>
      <c r="B25" s="31" t="s">
        <v>347</v>
      </c>
      <c r="C25" s="31" t="s">
        <v>348</v>
      </c>
      <c r="D25" s="28"/>
      <c r="E25" s="28"/>
      <c r="F25" s="28"/>
    </row>
    <row r="26" spans="1:6" ht="30">
      <c r="A26" s="28">
        <v>8</v>
      </c>
      <c r="B26" s="32" t="s">
        <v>349</v>
      </c>
      <c r="C26" s="32" t="s">
        <v>350</v>
      </c>
      <c r="D26" s="136"/>
      <c r="E26" s="28"/>
      <c r="F26" s="28"/>
    </row>
    <row r="27" spans="1:6" ht="31.5">
      <c r="A27" s="60"/>
      <c r="B27" s="69" t="s">
        <v>351</v>
      </c>
      <c r="C27" s="69" t="s">
        <v>391</v>
      </c>
      <c r="D27" s="28">
        <v>2.8</v>
      </c>
      <c r="E27" s="27">
        <f>15*D27</f>
        <v>42</v>
      </c>
      <c r="F27" s="27">
        <f>E27*120/100</f>
        <v>50.4</v>
      </c>
    </row>
    <row r="28" spans="1:6" ht="30">
      <c r="A28" s="28">
        <v>1</v>
      </c>
      <c r="B28" s="31" t="s">
        <v>352</v>
      </c>
      <c r="C28" s="31" t="s">
        <v>323</v>
      </c>
      <c r="D28" s="136"/>
      <c r="E28" s="28"/>
      <c r="F28" s="28"/>
    </row>
    <row r="29" spans="1:6">
      <c r="A29" s="28">
        <v>2</v>
      </c>
      <c r="B29" s="31" t="s">
        <v>353</v>
      </c>
      <c r="C29" s="31" t="s">
        <v>326</v>
      </c>
      <c r="D29" s="28"/>
      <c r="E29" s="28"/>
      <c r="F29" s="28"/>
    </row>
    <row r="30" spans="1:6" ht="75">
      <c r="A30" s="28">
        <v>3</v>
      </c>
      <c r="B30" s="31" t="s">
        <v>354</v>
      </c>
      <c r="C30" s="32" t="s">
        <v>9</v>
      </c>
      <c r="D30" s="136"/>
      <c r="E30" s="28"/>
      <c r="F30" s="28"/>
    </row>
    <row r="31" spans="1:6" ht="60">
      <c r="A31" s="28">
        <v>4</v>
      </c>
      <c r="B31" s="31" t="s">
        <v>355</v>
      </c>
      <c r="C31" s="32" t="s">
        <v>10</v>
      </c>
      <c r="D31" s="28"/>
      <c r="E31" s="28"/>
      <c r="F31" s="28"/>
    </row>
    <row r="32" spans="1:6" ht="60">
      <c r="A32" s="28">
        <v>5</v>
      </c>
      <c r="B32" s="31" t="s">
        <v>356</v>
      </c>
      <c r="C32" s="32" t="s">
        <v>10</v>
      </c>
      <c r="D32" s="136"/>
      <c r="E32" s="28"/>
      <c r="F32" s="28"/>
    </row>
    <row r="33" spans="1:6" ht="60">
      <c r="A33" s="28">
        <v>6</v>
      </c>
      <c r="B33" s="31" t="s">
        <v>357</v>
      </c>
      <c r="C33" s="32" t="s">
        <v>10</v>
      </c>
      <c r="D33" s="28"/>
      <c r="E33" s="28"/>
      <c r="F33" s="28"/>
    </row>
    <row r="34" spans="1:6" ht="60">
      <c r="A34" s="28">
        <v>7</v>
      </c>
      <c r="B34" s="31" t="s">
        <v>358</v>
      </c>
      <c r="C34" s="32" t="s">
        <v>10</v>
      </c>
      <c r="D34" s="136"/>
      <c r="E34" s="28"/>
      <c r="F34" s="28"/>
    </row>
    <row r="35" spans="1:6" ht="60">
      <c r="A35" s="28">
        <v>8</v>
      </c>
      <c r="B35" s="31" t="s">
        <v>359</v>
      </c>
      <c r="C35" s="32" t="s">
        <v>10</v>
      </c>
      <c r="D35" s="28"/>
      <c r="E35" s="28"/>
      <c r="F35" s="28"/>
    </row>
    <row r="36" spans="1:6" ht="60">
      <c r="A36" s="28">
        <v>9</v>
      </c>
      <c r="B36" s="31" t="s">
        <v>360</v>
      </c>
      <c r="C36" s="32" t="s">
        <v>10</v>
      </c>
      <c r="D36" s="136"/>
      <c r="E36" s="28"/>
      <c r="F36" s="28"/>
    </row>
    <row r="37" spans="1:6" ht="45.75" customHeight="1">
      <c r="A37" s="28">
        <v>10</v>
      </c>
      <c r="B37" s="31" t="s">
        <v>361</v>
      </c>
      <c r="C37" s="32" t="s">
        <v>11</v>
      </c>
      <c r="D37" s="28"/>
      <c r="E37" s="28"/>
      <c r="F37" s="28"/>
    </row>
    <row r="38" spans="1:6" ht="60">
      <c r="A38" s="28">
        <v>11</v>
      </c>
      <c r="B38" s="31" t="s">
        <v>362</v>
      </c>
      <c r="C38" s="32" t="s">
        <v>12</v>
      </c>
      <c r="D38" s="136"/>
      <c r="E38" s="28"/>
      <c r="F38" s="28"/>
    </row>
    <row r="39" spans="1:6" ht="60">
      <c r="A39" s="28">
        <v>12</v>
      </c>
      <c r="B39" s="31" t="s">
        <v>363</v>
      </c>
      <c r="C39" s="32" t="s">
        <v>13</v>
      </c>
      <c r="D39" s="28"/>
      <c r="E39" s="28"/>
      <c r="F39" s="28"/>
    </row>
    <row r="40" spans="1:6" ht="60">
      <c r="A40" s="28">
        <v>13</v>
      </c>
      <c r="B40" s="31" t="s">
        <v>364</v>
      </c>
      <c r="C40" s="32" t="s">
        <v>12</v>
      </c>
      <c r="D40" s="136"/>
      <c r="E40" s="28"/>
      <c r="F40" s="28"/>
    </row>
    <row r="41" spans="1:6" ht="60">
      <c r="A41" s="28">
        <v>14</v>
      </c>
      <c r="B41" s="31" t="s">
        <v>365</v>
      </c>
      <c r="C41" s="32" t="s">
        <v>14</v>
      </c>
      <c r="D41" s="28"/>
      <c r="E41" s="28"/>
      <c r="F41" s="28"/>
    </row>
    <row r="42" spans="1:6" ht="62.25" customHeight="1">
      <c r="A42" s="28">
        <v>15</v>
      </c>
      <c r="B42" s="31" t="s">
        <v>366</v>
      </c>
      <c r="C42" s="32" t="s">
        <v>13</v>
      </c>
      <c r="D42" s="136"/>
      <c r="E42" s="28"/>
      <c r="F42" s="28"/>
    </row>
    <row r="43" spans="1:6" ht="129" customHeight="1">
      <c r="A43" s="28">
        <v>16</v>
      </c>
      <c r="B43" s="31" t="s">
        <v>367</v>
      </c>
      <c r="C43" s="32" t="s">
        <v>15</v>
      </c>
      <c r="D43" s="28"/>
      <c r="E43" s="28"/>
      <c r="F43" s="28"/>
    </row>
    <row r="44" spans="1:6" ht="30">
      <c r="A44" s="28">
        <v>17</v>
      </c>
      <c r="B44" s="31" t="s">
        <v>368</v>
      </c>
      <c r="C44" s="32" t="s">
        <v>369</v>
      </c>
      <c r="D44" s="136"/>
      <c r="E44" s="28"/>
      <c r="F44" s="28"/>
    </row>
    <row r="45" spans="1:6" ht="30">
      <c r="A45" s="28">
        <v>18</v>
      </c>
      <c r="B45" s="31" t="s">
        <v>370</v>
      </c>
      <c r="C45" s="32" t="s">
        <v>371</v>
      </c>
      <c r="D45" s="28"/>
      <c r="E45" s="28"/>
      <c r="F45" s="28"/>
    </row>
    <row r="46" spans="1:6" ht="45">
      <c r="A46" s="28">
        <v>19</v>
      </c>
      <c r="B46" s="31" t="s">
        <v>372</v>
      </c>
      <c r="C46" s="32" t="s">
        <v>16</v>
      </c>
      <c r="D46" s="136"/>
      <c r="E46" s="28"/>
      <c r="F46" s="28"/>
    </row>
    <row r="47" spans="1:6" s="70" customFormat="1" ht="31.5">
      <c r="A47" s="27"/>
      <c r="B47" s="26" t="s">
        <v>373</v>
      </c>
      <c r="C47" s="26" t="s">
        <v>391</v>
      </c>
      <c r="D47" s="28">
        <v>2.8</v>
      </c>
      <c r="E47" s="27">
        <f>25*D47</f>
        <v>70</v>
      </c>
      <c r="F47" s="27">
        <f>E47*120/100</f>
        <v>84</v>
      </c>
    </row>
    <row r="48" spans="1:6" ht="45">
      <c r="A48" s="28">
        <v>1</v>
      </c>
      <c r="B48" s="31" t="s">
        <v>374</v>
      </c>
      <c r="C48" s="32" t="s">
        <v>17</v>
      </c>
      <c r="D48" s="28"/>
      <c r="E48" s="28"/>
      <c r="F48" s="28"/>
    </row>
    <row r="49" spans="1:6" ht="31.5">
      <c r="A49" s="28"/>
      <c r="B49" s="26" t="s">
        <v>375</v>
      </c>
      <c r="C49" s="26"/>
      <c r="D49" s="27">
        <v>2.8</v>
      </c>
      <c r="E49" s="27">
        <f>7*D49</f>
        <v>19.599999999999998</v>
      </c>
      <c r="F49" s="27">
        <f>E49*120/100</f>
        <v>23.519999999999996</v>
      </c>
    </row>
    <row r="50" spans="1:6" ht="30">
      <c r="A50" s="28">
        <v>1</v>
      </c>
      <c r="B50" s="31" t="s">
        <v>376</v>
      </c>
      <c r="C50" s="31" t="s">
        <v>377</v>
      </c>
      <c r="D50" s="136"/>
      <c r="E50" s="28"/>
      <c r="F50" s="28"/>
    </row>
    <row r="51" spans="1:6" ht="30">
      <c r="A51" s="28">
        <v>2</v>
      </c>
      <c r="B51" s="31" t="s">
        <v>378</v>
      </c>
      <c r="C51" s="31" t="s">
        <v>379</v>
      </c>
      <c r="D51" s="28"/>
      <c r="E51" s="28"/>
      <c r="F51" s="28"/>
    </row>
    <row r="52" spans="1:6" ht="31.5">
      <c r="A52" s="28"/>
      <c r="B52" s="26" t="s">
        <v>380</v>
      </c>
      <c r="C52" s="26" t="s">
        <v>391</v>
      </c>
      <c r="D52" s="137">
        <v>2.8</v>
      </c>
      <c r="E52" s="27">
        <f>11*D52</f>
        <v>30.799999999999997</v>
      </c>
      <c r="F52" s="28">
        <f>E52*120/100</f>
        <v>36.959999999999994</v>
      </c>
    </row>
    <row r="53" spans="1:6">
      <c r="A53" s="28">
        <v>1</v>
      </c>
      <c r="B53" s="31" t="s">
        <v>381</v>
      </c>
      <c r="C53" s="31" t="s">
        <v>379</v>
      </c>
      <c r="D53" s="136"/>
      <c r="E53" s="28"/>
      <c r="F53" s="28"/>
    </row>
    <row r="54" spans="1:6" ht="120">
      <c r="A54" s="28">
        <v>2</v>
      </c>
      <c r="B54" s="31" t="s">
        <v>382</v>
      </c>
      <c r="C54" s="31" t="s">
        <v>383</v>
      </c>
      <c r="D54" s="28"/>
      <c r="E54" s="28"/>
      <c r="F54" s="28"/>
    </row>
    <row r="56" spans="1:6" ht="32.25" customHeight="1">
      <c r="A56" s="174"/>
      <c r="B56" s="174"/>
      <c r="C56" s="174"/>
      <c r="D56" s="174"/>
      <c r="E56" s="174"/>
      <c r="F56" s="174"/>
    </row>
    <row r="58" spans="1:6" ht="15.75">
      <c r="A58" s="68"/>
    </row>
    <row r="59" spans="1:6" ht="32.25" customHeight="1">
      <c r="A59" s="175"/>
      <c r="B59" s="175"/>
      <c r="C59" s="175"/>
      <c r="D59" s="175"/>
      <c r="E59" s="175"/>
      <c r="F59" s="175"/>
    </row>
    <row r="60" spans="1:6" ht="15.75">
      <c r="A60" s="68"/>
    </row>
    <row r="61" spans="1:6" ht="45.75" customHeight="1">
      <c r="A61" s="175"/>
      <c r="B61" s="175"/>
      <c r="C61" s="175"/>
      <c r="D61" s="175"/>
      <c r="E61" s="175"/>
      <c r="F61" s="175"/>
    </row>
  </sheetData>
  <mergeCells count="4">
    <mergeCell ref="A56:F56"/>
    <mergeCell ref="A59:F59"/>
    <mergeCell ref="A61:F61"/>
    <mergeCell ref="A1:F1"/>
  </mergeCells>
  <phoneticPr fontId="0" type="noConversion"/>
  <pageMargins left="0.15748031496062992" right="0.15748031496062992" top="0.59" bottom="0.34" header="0.53"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C77"/>
  <sheetViews>
    <sheetView zoomScale="75" zoomScaleNormal="75" workbookViewId="0">
      <selection activeCell="A23" sqref="A23:A24"/>
    </sheetView>
  </sheetViews>
  <sheetFormatPr defaultRowHeight="15"/>
  <cols>
    <col min="1" max="1" width="66.7109375" style="72" customWidth="1"/>
    <col min="2" max="2" width="47.140625" style="72" customWidth="1"/>
    <col min="3" max="3" width="19.5703125" style="72" customWidth="1"/>
    <col min="4" max="16384" width="9.140625" style="72"/>
  </cols>
  <sheetData>
    <row r="1" spans="1:3" ht="34.5" customHeight="1">
      <c r="A1" s="178" t="s">
        <v>20</v>
      </c>
      <c r="B1" s="178"/>
      <c r="C1" s="178"/>
    </row>
    <row r="2" spans="1:3" ht="15.75">
      <c r="A2" s="73" t="s">
        <v>232</v>
      </c>
    </row>
    <row r="3" spans="1:3" s="196" customFormat="1" ht="76.5" customHeight="1">
      <c r="A3" s="195" t="s">
        <v>293</v>
      </c>
      <c r="B3" s="195" t="s">
        <v>778</v>
      </c>
      <c r="C3" s="195" t="s">
        <v>779</v>
      </c>
    </row>
    <row r="4" spans="1:3" ht="34.5" customHeight="1">
      <c r="A4" s="75" t="s">
        <v>21</v>
      </c>
      <c r="B4" s="76">
        <v>30</v>
      </c>
      <c r="C4" s="76">
        <f>B4+B4*20%</f>
        <v>36</v>
      </c>
    </row>
    <row r="5" spans="1:3" ht="42" customHeight="1">
      <c r="A5" s="75" t="s">
        <v>41</v>
      </c>
      <c r="B5" s="76">
        <v>40</v>
      </c>
      <c r="C5" s="76">
        <f>B5+B5*20%</f>
        <v>48</v>
      </c>
    </row>
    <row r="6" spans="1:3" ht="30" customHeight="1">
      <c r="A6" s="75" t="s">
        <v>291</v>
      </c>
      <c r="B6" s="77" t="s">
        <v>294</v>
      </c>
      <c r="C6" s="77" t="s">
        <v>294</v>
      </c>
    </row>
    <row r="7" spans="1:3" ht="15" customHeight="1">
      <c r="A7" s="91" t="s">
        <v>394</v>
      </c>
      <c r="B7" s="77" t="s">
        <v>294</v>
      </c>
      <c r="C7" s="77" t="s">
        <v>294</v>
      </c>
    </row>
    <row r="8" spans="1:3" ht="15" customHeight="1">
      <c r="A8" s="78" t="s">
        <v>395</v>
      </c>
      <c r="B8" s="77" t="s">
        <v>294</v>
      </c>
      <c r="C8" s="77" t="s">
        <v>294</v>
      </c>
    </row>
    <row r="9" spans="1:3" ht="15" customHeight="1">
      <c r="A9" s="78" t="s">
        <v>396</v>
      </c>
      <c r="B9" s="77" t="s">
        <v>294</v>
      </c>
      <c r="C9" s="77" t="s">
        <v>294</v>
      </c>
    </row>
    <row r="10" spans="1:3" ht="35.25" customHeight="1">
      <c r="A10" s="79" t="s">
        <v>397</v>
      </c>
      <c r="B10" s="77" t="s">
        <v>294</v>
      </c>
      <c r="C10" s="77" t="s">
        <v>294</v>
      </c>
    </row>
    <row r="11" spans="1:3" ht="15" customHeight="1">
      <c r="A11" s="78" t="s">
        <v>398</v>
      </c>
      <c r="B11" s="77" t="s">
        <v>294</v>
      </c>
      <c r="C11" s="77" t="s">
        <v>294</v>
      </c>
    </row>
    <row r="12" spans="1:3" ht="15" customHeight="1">
      <c r="A12" s="78" t="s">
        <v>399</v>
      </c>
      <c r="B12" s="77" t="s">
        <v>294</v>
      </c>
      <c r="C12" s="77" t="s">
        <v>294</v>
      </c>
    </row>
    <row r="13" spans="1:3" ht="15" customHeight="1">
      <c r="A13" s="78" t="s">
        <v>400</v>
      </c>
      <c r="B13" s="77" t="s">
        <v>294</v>
      </c>
      <c r="C13" s="77" t="s">
        <v>294</v>
      </c>
    </row>
    <row r="14" spans="1:3" ht="15" customHeight="1">
      <c r="A14" s="78" t="s">
        <v>401</v>
      </c>
      <c r="B14" s="77" t="s">
        <v>294</v>
      </c>
      <c r="C14" s="77" t="s">
        <v>294</v>
      </c>
    </row>
    <row r="15" spans="1:3" ht="8.25" customHeight="1">
      <c r="A15" s="80"/>
      <c r="B15" s="81"/>
      <c r="C15" s="81"/>
    </row>
    <row r="16" spans="1:3" ht="15" customHeight="1">
      <c r="A16" s="82" t="s">
        <v>297</v>
      </c>
      <c r="B16" s="77"/>
      <c r="C16" s="81"/>
    </row>
    <row r="17" spans="1:3" ht="30.75">
      <c r="A17" s="83" t="s">
        <v>22</v>
      </c>
      <c r="B17" s="34" t="s">
        <v>42</v>
      </c>
      <c r="C17" s="81"/>
    </row>
    <row r="18" spans="1:3" s="86" customFormat="1" ht="115.5" customHeight="1">
      <c r="A18" s="83" t="s">
        <v>23</v>
      </c>
      <c r="B18" s="84" t="s">
        <v>43</v>
      </c>
      <c r="C18" s="85"/>
    </row>
    <row r="19" spans="1:3" ht="93.75" customHeight="1">
      <c r="A19" s="83" t="s">
        <v>44</v>
      </c>
      <c r="B19" s="34" t="s">
        <v>45</v>
      </c>
      <c r="C19" s="81"/>
    </row>
    <row r="20" spans="1:3" ht="3.75" customHeight="1">
      <c r="A20" s="80"/>
      <c r="B20" s="81"/>
      <c r="C20" s="81"/>
    </row>
    <row r="21" spans="1:3" s="196" customFormat="1" ht="45.75" customHeight="1">
      <c r="A21" s="197" t="s">
        <v>19</v>
      </c>
      <c r="B21" s="197"/>
      <c r="C21" s="197"/>
    </row>
    <row r="22" spans="1:3" ht="96.75" customHeight="1">
      <c r="A22" s="33" t="s">
        <v>387</v>
      </c>
      <c r="B22" s="179" t="s">
        <v>46</v>
      </c>
      <c r="C22" s="180"/>
    </row>
    <row r="23" spans="1:3" ht="80.25" customHeight="1">
      <c r="A23" s="198" t="s">
        <v>296</v>
      </c>
      <c r="B23" s="87" t="s">
        <v>47</v>
      </c>
      <c r="C23" s="88">
        <v>28</v>
      </c>
    </row>
    <row r="24" spans="1:3" ht="243.75" customHeight="1">
      <c r="A24" s="199"/>
      <c r="B24" s="87" t="s">
        <v>48</v>
      </c>
      <c r="C24" s="88">
        <v>42</v>
      </c>
    </row>
    <row r="25" spans="1:3" ht="15.75">
      <c r="A25" s="89"/>
      <c r="B25" s="90"/>
    </row>
    <row r="26" spans="1:3" ht="31.5">
      <c r="A26" s="69" t="s">
        <v>18</v>
      </c>
    </row>
    <row r="27" spans="1:3">
      <c r="A27" s="78" t="s">
        <v>405</v>
      </c>
    </row>
    <row r="28" spans="1:3">
      <c r="A28" s="78" t="s">
        <v>406</v>
      </c>
    </row>
    <row r="29" spans="1:3">
      <c r="A29" s="78" t="s">
        <v>407</v>
      </c>
    </row>
    <row r="30" spans="1:3">
      <c r="A30" s="78" t="s">
        <v>408</v>
      </c>
    </row>
    <row r="31" spans="1:3">
      <c r="A31" s="78" t="s">
        <v>409</v>
      </c>
    </row>
    <row r="32" spans="1:3">
      <c r="A32" s="78" t="s">
        <v>410</v>
      </c>
    </row>
    <row r="33" spans="1:1">
      <c r="A33" s="78" t="s">
        <v>411</v>
      </c>
    </row>
    <row r="34" spans="1:1">
      <c r="A34" s="78" t="s">
        <v>412</v>
      </c>
    </row>
    <row r="35" spans="1:1">
      <c r="A35" s="78" t="s">
        <v>413</v>
      </c>
    </row>
    <row r="36" spans="1:1">
      <c r="A36" s="78" t="s">
        <v>414</v>
      </c>
    </row>
    <row r="37" spans="1:1">
      <c r="A37" s="78" t="s">
        <v>415</v>
      </c>
    </row>
    <row r="38" spans="1:1">
      <c r="A38" s="78" t="s">
        <v>416</v>
      </c>
    </row>
    <row r="39" spans="1:1">
      <c r="A39" s="78" t="s">
        <v>417</v>
      </c>
    </row>
    <row r="40" spans="1:1">
      <c r="A40" s="78" t="s">
        <v>418</v>
      </c>
    </row>
    <row r="41" spans="1:1">
      <c r="A41" s="78" t="s">
        <v>419</v>
      </c>
    </row>
    <row r="42" spans="1:1">
      <c r="A42" s="78" t="s">
        <v>420</v>
      </c>
    </row>
    <row r="43" spans="1:1">
      <c r="A43" s="78" t="s">
        <v>421</v>
      </c>
    </row>
    <row r="44" spans="1:1">
      <c r="A44" s="78" t="s">
        <v>422</v>
      </c>
    </row>
    <row r="45" spans="1:1">
      <c r="A45" s="78" t="s">
        <v>423</v>
      </c>
    </row>
    <row r="46" spans="1:1">
      <c r="A46" s="78" t="s">
        <v>424</v>
      </c>
    </row>
    <row r="47" spans="1:1">
      <c r="A47" s="78" t="s">
        <v>425</v>
      </c>
    </row>
    <row r="48" spans="1:1">
      <c r="A48" s="78" t="s">
        <v>426</v>
      </c>
    </row>
    <row r="49" spans="1:1">
      <c r="A49" s="78" t="s">
        <v>427</v>
      </c>
    </row>
    <row r="50" spans="1:1">
      <c r="A50" s="78" t="s">
        <v>428</v>
      </c>
    </row>
    <row r="51" spans="1:1">
      <c r="A51" s="78" t="s">
        <v>429</v>
      </c>
    </row>
    <row r="52" spans="1:1">
      <c r="A52" s="78" t="s">
        <v>430</v>
      </c>
    </row>
    <row r="53" spans="1:1">
      <c r="A53" s="78" t="s">
        <v>431</v>
      </c>
    </row>
    <row r="54" spans="1:1">
      <c r="A54" s="78" t="s">
        <v>432</v>
      </c>
    </row>
    <row r="55" spans="1:1">
      <c r="A55" s="78" t="s">
        <v>433</v>
      </c>
    </row>
    <row r="56" spans="1:1">
      <c r="A56" s="78" t="s">
        <v>434</v>
      </c>
    </row>
    <row r="57" spans="1:1">
      <c r="A57" s="78" t="s">
        <v>435</v>
      </c>
    </row>
    <row r="58" spans="1:1">
      <c r="A58" s="78" t="s">
        <v>436</v>
      </c>
    </row>
    <row r="59" spans="1:1">
      <c r="A59" s="78" t="s">
        <v>437</v>
      </c>
    </row>
    <row r="60" spans="1:1">
      <c r="A60" s="78" t="s">
        <v>438</v>
      </c>
    </row>
    <row r="61" spans="1:1">
      <c r="A61" s="78" t="s">
        <v>439</v>
      </c>
    </row>
    <row r="62" spans="1:1">
      <c r="A62" s="78" t="s">
        <v>440</v>
      </c>
    </row>
    <row r="63" spans="1:1">
      <c r="A63" s="78" t="s">
        <v>441</v>
      </c>
    </row>
    <row r="64" spans="1:1" ht="30">
      <c r="A64" s="91" t="s">
        <v>442</v>
      </c>
    </row>
    <row r="65" spans="1:2">
      <c r="A65" s="78" t="s">
        <v>443</v>
      </c>
    </row>
    <row r="66" spans="1:2">
      <c r="A66" s="78" t="s">
        <v>444</v>
      </c>
    </row>
    <row r="67" spans="1:2">
      <c r="A67" s="78" t="s">
        <v>445</v>
      </c>
    </row>
    <row r="68" spans="1:2">
      <c r="A68" s="78" t="s">
        <v>446</v>
      </c>
    </row>
    <row r="69" spans="1:2">
      <c r="A69" s="78" t="s">
        <v>447</v>
      </c>
    </row>
    <row r="70" spans="1:2">
      <c r="A70" s="78" t="s">
        <v>448</v>
      </c>
    </row>
    <row r="71" spans="1:2">
      <c r="A71" s="78" t="s">
        <v>449</v>
      </c>
    </row>
    <row r="72" spans="1:2">
      <c r="A72" s="78" t="s">
        <v>450</v>
      </c>
    </row>
    <row r="73" spans="1:2">
      <c r="A73" s="78" t="s">
        <v>451</v>
      </c>
    </row>
    <row r="74" spans="1:2">
      <c r="A74" s="78" t="s">
        <v>452</v>
      </c>
    </row>
    <row r="75" spans="1:2">
      <c r="A75" s="78" t="s">
        <v>453</v>
      </c>
    </row>
    <row r="76" spans="1:2" ht="47.25" customHeight="1">
      <c r="A76" s="177" t="s">
        <v>292</v>
      </c>
      <c r="B76" s="177"/>
    </row>
    <row r="77" spans="1:2">
      <c r="A77" s="72" t="s">
        <v>295</v>
      </c>
    </row>
  </sheetData>
  <mergeCells count="5">
    <mergeCell ref="A76:B76"/>
    <mergeCell ref="A1:C1"/>
    <mergeCell ref="A21:C21"/>
    <mergeCell ref="B22:C22"/>
    <mergeCell ref="A23:A24"/>
  </mergeCells>
  <phoneticPr fontId="0" type="noConversion"/>
  <pageMargins left="0.19685039370078741" right="0.15748031496062992" top="0.21" bottom="0.17" header="0.22" footer="0.17"/>
  <pageSetup paperSize="9" scale="75" orientation="portrait"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dimension ref="A1:D162"/>
  <sheetViews>
    <sheetView workbookViewId="0">
      <selection activeCell="C16" sqref="C16"/>
    </sheetView>
  </sheetViews>
  <sheetFormatPr defaultRowHeight="30.75" customHeight="1"/>
  <cols>
    <col min="1" max="1" width="5.5703125" style="217" customWidth="1"/>
    <col min="2" max="2" width="9.7109375" style="218" customWidth="1"/>
    <col min="3" max="3" width="73.28515625" style="201" customWidth="1"/>
    <col min="4" max="4" width="7.140625" style="219" customWidth="1"/>
    <col min="5" max="16384" width="9.140625" style="201"/>
  </cols>
  <sheetData>
    <row r="1" spans="1:4" ht="30.75" customHeight="1">
      <c r="A1" s="200" t="s">
        <v>608</v>
      </c>
      <c r="B1" s="200"/>
      <c r="C1" s="200"/>
      <c r="D1" s="200"/>
    </row>
    <row r="2" spans="1:4" ht="30.75" customHeight="1">
      <c r="A2" s="202" t="s">
        <v>609</v>
      </c>
      <c r="B2" s="202"/>
      <c r="C2" s="202"/>
      <c r="D2" s="202"/>
    </row>
    <row r="3" spans="1:4" s="222" customFormat="1" ht="37.5" customHeight="1">
      <c r="A3" s="220" t="s">
        <v>606</v>
      </c>
      <c r="B3" s="221" t="s">
        <v>460</v>
      </c>
      <c r="C3" s="220" t="s">
        <v>476</v>
      </c>
      <c r="D3" s="220" t="s">
        <v>607</v>
      </c>
    </row>
    <row r="4" spans="1:4" s="205" customFormat="1" ht="30.75" customHeight="1">
      <c r="A4" s="195"/>
      <c r="B4" s="203"/>
      <c r="C4" s="195" t="s">
        <v>477</v>
      </c>
      <c r="D4" s="204"/>
    </row>
    <row r="5" spans="1:4" ht="30.75" customHeight="1">
      <c r="A5" s="206" t="s">
        <v>478</v>
      </c>
      <c r="B5" s="207">
        <v>2.6000999999999999</v>
      </c>
      <c r="C5" s="208" t="s">
        <v>71</v>
      </c>
      <c r="D5" s="209" t="s">
        <v>72</v>
      </c>
    </row>
    <row r="6" spans="1:4" ht="19.5" customHeight="1">
      <c r="A6" s="206" t="s">
        <v>461</v>
      </c>
      <c r="B6" s="207">
        <v>2.6002000000000001</v>
      </c>
      <c r="C6" s="208" t="s">
        <v>479</v>
      </c>
      <c r="D6" s="209" t="s">
        <v>73</v>
      </c>
    </row>
    <row r="7" spans="1:4" ht="14.25">
      <c r="A7" s="206" t="s">
        <v>480</v>
      </c>
      <c r="B7" s="207">
        <v>2.6002999999999998</v>
      </c>
      <c r="C7" s="208" t="s">
        <v>74</v>
      </c>
      <c r="D7" s="209" t="s">
        <v>75</v>
      </c>
    </row>
    <row r="8" spans="1:4" ht="14.25">
      <c r="A8" s="206" t="s">
        <v>462</v>
      </c>
      <c r="B8" s="207" t="s">
        <v>76</v>
      </c>
      <c r="C8" s="208" t="s">
        <v>77</v>
      </c>
      <c r="D8" s="209" t="s">
        <v>78</v>
      </c>
    </row>
    <row r="9" spans="1:4" ht="14.25">
      <c r="A9" s="206" t="s">
        <v>463</v>
      </c>
      <c r="B9" s="207">
        <v>2.60501</v>
      </c>
      <c r="C9" s="208" t="s">
        <v>79</v>
      </c>
      <c r="D9" s="209" t="s">
        <v>80</v>
      </c>
    </row>
    <row r="10" spans="1:4" ht="14.25">
      <c r="A10" s="206" t="s">
        <v>464</v>
      </c>
      <c r="B10" s="207">
        <v>2.6050200000000001</v>
      </c>
      <c r="C10" s="208" t="s">
        <v>81</v>
      </c>
      <c r="D10" s="209" t="s">
        <v>82</v>
      </c>
    </row>
    <row r="11" spans="1:4" ht="14.25">
      <c r="A11" s="206" t="s">
        <v>465</v>
      </c>
      <c r="B11" s="207">
        <v>2.6059000000000001</v>
      </c>
      <c r="C11" s="208" t="s">
        <v>481</v>
      </c>
      <c r="D11" s="209" t="s">
        <v>80</v>
      </c>
    </row>
    <row r="12" spans="1:4" ht="14.25">
      <c r="A12" s="206" t="s">
        <v>466</v>
      </c>
      <c r="B12" s="207">
        <v>2.6101000000000001</v>
      </c>
      <c r="C12" s="208" t="s">
        <v>83</v>
      </c>
      <c r="D12" s="209" t="s">
        <v>84</v>
      </c>
    </row>
    <row r="13" spans="1:4" ht="14.25">
      <c r="A13" s="206" t="s">
        <v>467</v>
      </c>
      <c r="B13" s="207">
        <v>2.6101999999999999</v>
      </c>
      <c r="C13" s="208" t="s">
        <v>482</v>
      </c>
      <c r="D13" s="209" t="s">
        <v>85</v>
      </c>
    </row>
    <row r="14" spans="1:4" ht="14.25">
      <c r="A14" s="206" t="s">
        <v>483</v>
      </c>
      <c r="B14" s="207">
        <v>2.6103000000000001</v>
      </c>
      <c r="C14" s="208" t="s">
        <v>86</v>
      </c>
      <c r="D14" s="209" t="s">
        <v>87</v>
      </c>
    </row>
    <row r="15" spans="1:4" s="205" customFormat="1" ht="30.75" customHeight="1">
      <c r="A15" s="195"/>
      <c r="B15" s="203"/>
      <c r="C15" s="195" t="s">
        <v>484</v>
      </c>
      <c r="D15" s="210"/>
    </row>
    <row r="16" spans="1:4" ht="14.25">
      <c r="A16" s="206" t="s">
        <v>468</v>
      </c>
      <c r="B16" s="207">
        <v>2.1002000000000001</v>
      </c>
      <c r="C16" s="208" t="s">
        <v>88</v>
      </c>
      <c r="D16" s="209" t="s">
        <v>89</v>
      </c>
    </row>
    <row r="17" spans="1:4" ht="14.25">
      <c r="A17" s="206" t="s">
        <v>469</v>
      </c>
      <c r="B17" s="207">
        <v>2.1002999999999998</v>
      </c>
      <c r="C17" s="208" t="s">
        <v>90</v>
      </c>
      <c r="D17" s="209" t="s">
        <v>91</v>
      </c>
    </row>
    <row r="18" spans="1:4" ht="14.25">
      <c r="A18" s="206" t="s">
        <v>485</v>
      </c>
      <c r="B18" s="207">
        <v>2.1006300000000002</v>
      </c>
      <c r="C18" s="208" t="s">
        <v>26</v>
      </c>
      <c r="D18" s="209">
        <v>40</v>
      </c>
    </row>
    <row r="19" spans="1:4" ht="14.25">
      <c r="A19" s="206" t="s">
        <v>486</v>
      </c>
      <c r="B19" s="207">
        <v>2.1011000000000002</v>
      </c>
      <c r="C19" s="208" t="s">
        <v>92</v>
      </c>
      <c r="D19" s="209" t="s">
        <v>93</v>
      </c>
    </row>
    <row r="20" spans="1:4" ht="14.25">
      <c r="A20" s="206" t="s">
        <v>470</v>
      </c>
      <c r="B20" s="207">
        <v>2.1012</v>
      </c>
      <c r="C20" s="208" t="s">
        <v>94</v>
      </c>
      <c r="D20" s="209" t="s">
        <v>93</v>
      </c>
    </row>
    <row r="21" spans="1:4" ht="14.25">
      <c r="A21" s="206" t="s">
        <v>471</v>
      </c>
      <c r="B21" s="207">
        <v>2.1013999999999999</v>
      </c>
      <c r="C21" s="208" t="s">
        <v>95</v>
      </c>
      <c r="D21" s="209" t="s">
        <v>96</v>
      </c>
    </row>
    <row r="22" spans="1:4" ht="14.25">
      <c r="A22" s="206" t="s">
        <v>472</v>
      </c>
      <c r="B22" s="207">
        <v>2.1015000000000001</v>
      </c>
      <c r="C22" s="208" t="s">
        <v>97</v>
      </c>
      <c r="D22" s="209" t="s">
        <v>93</v>
      </c>
    </row>
    <row r="23" spans="1:4" ht="14.25">
      <c r="A23" s="206" t="s">
        <v>487</v>
      </c>
      <c r="B23" s="207">
        <v>2.1015999999999999</v>
      </c>
      <c r="C23" s="208" t="s">
        <v>98</v>
      </c>
      <c r="D23" s="209" t="s">
        <v>93</v>
      </c>
    </row>
    <row r="24" spans="1:4" ht="14.25">
      <c r="A24" s="206" t="s">
        <v>473</v>
      </c>
      <c r="B24" s="207" t="s">
        <v>99</v>
      </c>
      <c r="C24" s="208" t="s">
        <v>100</v>
      </c>
      <c r="D24" s="209" t="s">
        <v>101</v>
      </c>
    </row>
    <row r="25" spans="1:4" ht="14.25">
      <c r="A25" s="206" t="s">
        <v>488</v>
      </c>
      <c r="B25" s="207">
        <v>2.10303</v>
      </c>
      <c r="C25" s="208" t="s">
        <v>102</v>
      </c>
      <c r="D25" s="209" t="s">
        <v>101</v>
      </c>
    </row>
    <row r="26" spans="1:4" ht="14.25">
      <c r="A26" s="206" t="s">
        <v>474</v>
      </c>
      <c r="B26" s="207">
        <v>2.10304</v>
      </c>
      <c r="C26" s="208" t="s">
        <v>103</v>
      </c>
      <c r="D26" s="209" t="s">
        <v>104</v>
      </c>
    </row>
    <row r="27" spans="1:4" ht="14.25">
      <c r="A27" s="206" t="s">
        <v>489</v>
      </c>
      <c r="B27" s="207">
        <v>2.1030500000000001</v>
      </c>
      <c r="C27" s="208" t="s">
        <v>105</v>
      </c>
      <c r="D27" s="209" t="s">
        <v>106</v>
      </c>
    </row>
    <row r="28" spans="1:4" ht="14.25">
      <c r="A28" s="206" t="s">
        <v>475</v>
      </c>
      <c r="B28" s="207">
        <v>2.1030600000000002</v>
      </c>
      <c r="C28" s="208" t="s">
        <v>107</v>
      </c>
      <c r="D28" s="209" t="s">
        <v>89</v>
      </c>
    </row>
    <row r="29" spans="1:4" ht="14.25">
      <c r="A29" s="206" t="s">
        <v>490</v>
      </c>
      <c r="B29" s="207">
        <v>2.1040199999999998</v>
      </c>
      <c r="C29" s="208" t="s">
        <v>108</v>
      </c>
      <c r="D29" s="209" t="s">
        <v>93</v>
      </c>
    </row>
    <row r="30" spans="1:4" ht="14.25">
      <c r="A30" s="206" t="s">
        <v>491</v>
      </c>
      <c r="B30" s="207">
        <v>2.1040299999999998</v>
      </c>
      <c r="C30" s="208" t="s">
        <v>109</v>
      </c>
      <c r="D30" s="209" t="s">
        <v>110</v>
      </c>
    </row>
    <row r="31" spans="1:4" ht="14.25">
      <c r="A31" s="206" t="s">
        <v>492</v>
      </c>
      <c r="B31" s="207">
        <v>2.1040399999999999</v>
      </c>
      <c r="C31" s="208" t="s">
        <v>493</v>
      </c>
      <c r="D31" s="209">
        <v>10</v>
      </c>
    </row>
    <row r="32" spans="1:4" ht="14.25">
      <c r="A32" s="206" t="s">
        <v>494</v>
      </c>
      <c r="B32" s="207">
        <v>2.10406</v>
      </c>
      <c r="C32" s="208" t="s">
        <v>27</v>
      </c>
      <c r="D32" s="209" t="s">
        <v>111</v>
      </c>
    </row>
    <row r="33" spans="1:4" ht="14.25">
      <c r="A33" s="206" t="s">
        <v>495</v>
      </c>
      <c r="B33" s="207">
        <v>2.1040899999999998</v>
      </c>
      <c r="C33" s="208" t="s">
        <v>112</v>
      </c>
      <c r="D33" s="209" t="s">
        <v>113</v>
      </c>
    </row>
    <row r="34" spans="1:4" ht="14.25">
      <c r="A34" s="206" t="s">
        <v>496</v>
      </c>
      <c r="B34" s="207" t="s">
        <v>114</v>
      </c>
      <c r="C34" s="208" t="s">
        <v>115</v>
      </c>
      <c r="D34" s="209">
        <v>10</v>
      </c>
    </row>
    <row r="35" spans="1:4" ht="14.25">
      <c r="A35" s="206" t="s">
        <v>497</v>
      </c>
      <c r="B35" s="207">
        <v>2.10501</v>
      </c>
      <c r="C35" s="208" t="s">
        <v>116</v>
      </c>
      <c r="D35" s="209">
        <v>11</v>
      </c>
    </row>
    <row r="36" spans="1:4" ht="14.25">
      <c r="A36" s="206" t="s">
        <v>498</v>
      </c>
      <c r="B36" s="207">
        <v>2.1050300000000002</v>
      </c>
      <c r="C36" s="208" t="s">
        <v>117</v>
      </c>
      <c r="D36" s="209" t="s">
        <v>118</v>
      </c>
    </row>
    <row r="37" spans="1:4" ht="14.25">
      <c r="A37" s="206" t="s">
        <v>499</v>
      </c>
      <c r="B37" s="207">
        <v>2.1050399999999998</v>
      </c>
      <c r="C37" s="208" t="s">
        <v>119</v>
      </c>
      <c r="D37" s="209" t="s">
        <v>82</v>
      </c>
    </row>
    <row r="38" spans="1:4" ht="14.25">
      <c r="A38" s="206" t="s">
        <v>500</v>
      </c>
      <c r="B38" s="207">
        <v>2.1050499999999999</v>
      </c>
      <c r="C38" s="208" t="s">
        <v>120</v>
      </c>
      <c r="D38" s="209" t="s">
        <v>118</v>
      </c>
    </row>
    <row r="39" spans="1:4" ht="14.25">
      <c r="A39" s="206" t="s">
        <v>501</v>
      </c>
      <c r="B39" s="207">
        <v>2.1050599999999999</v>
      </c>
      <c r="C39" s="208" t="s">
        <v>121</v>
      </c>
      <c r="D39" s="209" t="s">
        <v>122</v>
      </c>
    </row>
    <row r="40" spans="1:4" ht="14.25">
      <c r="A40" s="206" t="s">
        <v>502</v>
      </c>
      <c r="B40" s="207">
        <v>2.10507</v>
      </c>
      <c r="C40" s="208" t="s">
        <v>123</v>
      </c>
      <c r="D40" s="209">
        <v>13</v>
      </c>
    </row>
    <row r="41" spans="1:4" ht="14.25">
      <c r="A41" s="206" t="s">
        <v>503</v>
      </c>
      <c r="B41" s="207" t="s">
        <v>124</v>
      </c>
      <c r="C41" s="208" t="s">
        <v>125</v>
      </c>
      <c r="D41" s="209" t="s">
        <v>126</v>
      </c>
    </row>
    <row r="42" spans="1:4" ht="14.25">
      <c r="A42" s="206" t="s">
        <v>504</v>
      </c>
      <c r="B42" s="207">
        <v>2.2604000000000002</v>
      </c>
      <c r="C42" s="208" t="s">
        <v>127</v>
      </c>
      <c r="D42" s="209" t="s">
        <v>118</v>
      </c>
    </row>
    <row r="43" spans="1:4" ht="14.25">
      <c r="A43" s="206" t="s">
        <v>505</v>
      </c>
      <c r="B43" s="207">
        <v>2.2612000000000001</v>
      </c>
      <c r="C43" s="208" t="s">
        <v>128</v>
      </c>
      <c r="D43" s="209">
        <v>22</v>
      </c>
    </row>
    <row r="44" spans="1:4" ht="14.25">
      <c r="A44" s="206" t="s">
        <v>506</v>
      </c>
      <c r="B44" s="207">
        <v>2.2622</v>
      </c>
      <c r="C44" s="208" t="s">
        <v>129</v>
      </c>
      <c r="D44" s="209" t="s">
        <v>118</v>
      </c>
    </row>
    <row r="45" spans="1:4" ht="14.25">
      <c r="A45" s="206" t="s">
        <v>507</v>
      </c>
      <c r="B45" s="207">
        <v>2.2623000000000002</v>
      </c>
      <c r="C45" s="208" t="s">
        <v>130</v>
      </c>
      <c r="D45" s="209" t="s">
        <v>131</v>
      </c>
    </row>
    <row r="46" spans="1:4" s="205" customFormat="1" ht="30.75" customHeight="1">
      <c r="A46" s="195"/>
      <c r="B46" s="203"/>
      <c r="C46" s="195" t="s">
        <v>508</v>
      </c>
      <c r="D46" s="210"/>
    </row>
    <row r="47" spans="1:4" ht="14.25">
      <c r="A47" s="206" t="s">
        <v>509</v>
      </c>
      <c r="B47" s="207" t="s">
        <v>132</v>
      </c>
      <c r="C47" s="208" t="s">
        <v>133</v>
      </c>
      <c r="D47" s="209" t="s">
        <v>134</v>
      </c>
    </row>
    <row r="48" spans="1:4" ht="14.25">
      <c r="A48" s="206" t="s">
        <v>510</v>
      </c>
      <c r="B48" s="207">
        <v>2.2502</v>
      </c>
      <c r="C48" s="208" t="s">
        <v>135</v>
      </c>
      <c r="D48" s="209" t="s">
        <v>136</v>
      </c>
    </row>
    <row r="49" spans="1:4" ht="14.25">
      <c r="A49" s="206" t="s">
        <v>511</v>
      </c>
      <c r="B49" s="207">
        <v>2.2507000000000001</v>
      </c>
      <c r="C49" s="208" t="s">
        <v>512</v>
      </c>
      <c r="D49" s="209" t="s">
        <v>137</v>
      </c>
    </row>
    <row r="50" spans="1:4" ht="14.25">
      <c r="A50" s="206" t="s">
        <v>513</v>
      </c>
      <c r="B50" s="207">
        <v>2.2509000000000001</v>
      </c>
      <c r="C50" s="208" t="s">
        <v>514</v>
      </c>
      <c r="D50" s="209" t="s">
        <v>138</v>
      </c>
    </row>
    <row r="51" spans="1:4" ht="14.25">
      <c r="A51" s="206" t="s">
        <v>515</v>
      </c>
      <c r="B51" s="207" t="s">
        <v>139</v>
      </c>
      <c r="C51" s="208" t="s">
        <v>516</v>
      </c>
      <c r="D51" s="209" t="s">
        <v>138</v>
      </c>
    </row>
    <row r="52" spans="1:4" ht="14.25">
      <c r="A52" s="206" t="s">
        <v>517</v>
      </c>
      <c r="B52" s="207">
        <v>2.2513999999999998</v>
      </c>
      <c r="C52" s="208" t="s">
        <v>518</v>
      </c>
      <c r="D52" s="209" t="s">
        <v>140</v>
      </c>
    </row>
    <row r="53" spans="1:4" ht="14.25">
      <c r="A53" s="206" t="s">
        <v>519</v>
      </c>
      <c r="B53" s="207">
        <v>2.2521</v>
      </c>
      <c r="C53" s="208" t="s">
        <v>520</v>
      </c>
      <c r="D53" s="209" t="s">
        <v>141</v>
      </c>
    </row>
    <row r="54" spans="1:4" ht="14.25">
      <c r="A54" s="206" t="s">
        <v>521</v>
      </c>
      <c r="B54" s="207">
        <v>2.2522000000000002</v>
      </c>
      <c r="C54" s="208" t="s">
        <v>522</v>
      </c>
      <c r="D54" s="209" t="s">
        <v>138</v>
      </c>
    </row>
    <row r="55" spans="1:4" ht="14.25">
      <c r="A55" s="206" t="s">
        <v>523</v>
      </c>
      <c r="B55" s="207">
        <v>2.2523</v>
      </c>
      <c r="C55" s="208" t="s">
        <v>524</v>
      </c>
      <c r="D55" s="209" t="s">
        <v>142</v>
      </c>
    </row>
    <row r="56" spans="1:4" ht="14.25">
      <c r="A56" s="206" t="s">
        <v>525</v>
      </c>
      <c r="B56" s="207">
        <v>2.2524999999999999</v>
      </c>
      <c r="C56" s="208" t="s">
        <v>526</v>
      </c>
      <c r="D56" s="209" t="s">
        <v>142</v>
      </c>
    </row>
    <row r="57" spans="1:4" ht="14.25">
      <c r="A57" s="206" t="s">
        <v>527</v>
      </c>
      <c r="B57" s="207">
        <v>2.3270909999999998</v>
      </c>
      <c r="C57" s="208" t="s">
        <v>143</v>
      </c>
      <c r="D57" s="209" t="s">
        <v>144</v>
      </c>
    </row>
    <row r="58" spans="1:4" ht="14.25">
      <c r="A58" s="206" t="s">
        <v>528</v>
      </c>
      <c r="B58" s="207">
        <v>2.3270919999999999</v>
      </c>
      <c r="C58" s="208" t="s">
        <v>24</v>
      </c>
      <c r="D58" s="209" t="s">
        <v>145</v>
      </c>
    </row>
    <row r="59" spans="1:4" ht="14.25">
      <c r="A59" s="206" t="s">
        <v>529</v>
      </c>
      <c r="B59" s="207">
        <v>2.3270930000000001</v>
      </c>
      <c r="C59" s="208" t="s">
        <v>25</v>
      </c>
      <c r="D59" s="209" t="s">
        <v>146</v>
      </c>
    </row>
    <row r="60" spans="1:4" ht="14.25">
      <c r="A60" s="206" t="s">
        <v>530</v>
      </c>
      <c r="B60" s="207" t="s">
        <v>147</v>
      </c>
      <c r="C60" s="208" t="s">
        <v>148</v>
      </c>
      <c r="D60" s="209" t="s">
        <v>149</v>
      </c>
    </row>
    <row r="61" spans="1:4" ht="14.25">
      <c r="A61" s="206" t="s">
        <v>531</v>
      </c>
      <c r="B61" s="207" t="s">
        <v>150</v>
      </c>
      <c r="C61" s="208" t="s">
        <v>151</v>
      </c>
      <c r="D61" s="209" t="s">
        <v>152</v>
      </c>
    </row>
    <row r="62" spans="1:4" ht="14.25">
      <c r="A62" s="206" t="s">
        <v>532</v>
      </c>
      <c r="B62" s="207" t="s">
        <v>153</v>
      </c>
      <c r="C62" s="208" t="s">
        <v>154</v>
      </c>
      <c r="D62" s="209" t="s">
        <v>155</v>
      </c>
    </row>
    <row r="63" spans="1:4" ht="14.25">
      <c r="A63" s="206" t="s">
        <v>533</v>
      </c>
      <c r="B63" s="207">
        <v>2.4001299999999999</v>
      </c>
      <c r="C63" s="208" t="s">
        <v>156</v>
      </c>
      <c r="D63" s="209" t="s">
        <v>157</v>
      </c>
    </row>
    <row r="64" spans="1:4" ht="14.25">
      <c r="A64" s="206" t="s">
        <v>534</v>
      </c>
      <c r="B64" s="207">
        <v>2.4020299999999999</v>
      </c>
      <c r="C64" s="208" t="s">
        <v>158</v>
      </c>
      <c r="D64" s="209" t="s">
        <v>159</v>
      </c>
    </row>
    <row r="65" spans="1:4" ht="14.25">
      <c r="A65" s="206" t="s">
        <v>535</v>
      </c>
      <c r="B65" s="207">
        <v>2.4300109999999999</v>
      </c>
      <c r="C65" s="208" t="s">
        <v>536</v>
      </c>
      <c r="D65" s="209" t="s">
        <v>160</v>
      </c>
    </row>
    <row r="66" spans="1:4" ht="14.25">
      <c r="A66" s="206" t="s">
        <v>537</v>
      </c>
      <c r="B66" s="207">
        <v>2.4300120000000001</v>
      </c>
      <c r="C66" s="208" t="s">
        <v>538</v>
      </c>
      <c r="D66" s="209" t="s">
        <v>160</v>
      </c>
    </row>
    <row r="67" spans="1:4" ht="14.25">
      <c r="A67" s="206" t="s">
        <v>539</v>
      </c>
      <c r="B67" s="207" t="s">
        <v>161</v>
      </c>
      <c r="C67" s="208" t="s">
        <v>540</v>
      </c>
      <c r="D67" s="209" t="s">
        <v>162</v>
      </c>
    </row>
    <row r="68" spans="1:4" ht="14.25">
      <c r="A68" s="206" t="s">
        <v>541</v>
      </c>
      <c r="B68" s="207">
        <v>2.43011</v>
      </c>
      <c r="C68" s="208" t="s">
        <v>542</v>
      </c>
      <c r="D68" s="209" t="s">
        <v>162</v>
      </c>
    </row>
    <row r="69" spans="1:4" ht="14.25">
      <c r="A69" s="206" t="s">
        <v>543</v>
      </c>
      <c r="B69" s="207">
        <v>2.4301200000000001</v>
      </c>
      <c r="C69" s="208" t="s">
        <v>544</v>
      </c>
      <c r="D69" s="209" t="s">
        <v>163</v>
      </c>
    </row>
    <row r="70" spans="1:4" ht="14.25">
      <c r="A70" s="206" t="s">
        <v>545</v>
      </c>
      <c r="B70" s="207">
        <v>2.4301400000000002</v>
      </c>
      <c r="C70" s="208" t="s">
        <v>546</v>
      </c>
      <c r="D70" s="209" t="s">
        <v>164</v>
      </c>
    </row>
    <row r="71" spans="1:4" ht="14.25">
      <c r="A71" s="206" t="s">
        <v>547</v>
      </c>
      <c r="B71" s="207">
        <v>2.4005299999999998</v>
      </c>
      <c r="C71" s="208" t="s">
        <v>165</v>
      </c>
      <c r="D71" s="209" t="s">
        <v>166</v>
      </c>
    </row>
    <row r="72" spans="1:4" ht="14.25">
      <c r="A72" s="206" t="s">
        <v>548</v>
      </c>
      <c r="B72" s="207" t="s">
        <v>167</v>
      </c>
      <c r="C72" s="208" t="s">
        <v>549</v>
      </c>
      <c r="D72" s="209" t="s">
        <v>126</v>
      </c>
    </row>
    <row r="73" spans="1:4" ht="14.25">
      <c r="A73" s="206" t="s">
        <v>550</v>
      </c>
      <c r="B73" s="207">
        <v>2.4304399999999999</v>
      </c>
      <c r="C73" s="208" t="s">
        <v>551</v>
      </c>
      <c r="D73" s="209" t="s">
        <v>168</v>
      </c>
    </row>
    <row r="74" spans="1:4" ht="14.25">
      <c r="A74" s="206" t="s">
        <v>552</v>
      </c>
      <c r="B74" s="207">
        <v>2.4313500000000001</v>
      </c>
      <c r="C74" s="208" t="s">
        <v>169</v>
      </c>
      <c r="D74" s="209" t="s">
        <v>170</v>
      </c>
    </row>
    <row r="75" spans="1:4" ht="14.25">
      <c r="A75" s="206" t="s">
        <v>553</v>
      </c>
      <c r="B75" s="207">
        <v>2.4313600000000002</v>
      </c>
      <c r="C75" s="208" t="s">
        <v>171</v>
      </c>
      <c r="D75" s="209" t="s">
        <v>172</v>
      </c>
    </row>
    <row r="76" spans="1:4" s="205" customFormat="1" ht="30.75" customHeight="1">
      <c r="A76" s="195"/>
      <c r="B76" s="203"/>
      <c r="C76" s="195" t="s">
        <v>554</v>
      </c>
      <c r="D76" s="204"/>
    </row>
    <row r="77" spans="1:4" ht="22.5" customHeight="1">
      <c r="A77" s="206"/>
      <c r="B77" s="207"/>
      <c r="C77" s="211" t="s">
        <v>555</v>
      </c>
      <c r="D77" s="212"/>
    </row>
    <row r="78" spans="1:4" ht="30.75" customHeight="1">
      <c r="A78" s="206" t="s">
        <v>556</v>
      </c>
      <c r="B78" s="207">
        <v>2.3025000000000002</v>
      </c>
      <c r="C78" s="208" t="s">
        <v>173</v>
      </c>
      <c r="D78" s="212" t="s">
        <v>174</v>
      </c>
    </row>
    <row r="79" spans="1:4" ht="32.25" customHeight="1">
      <c r="A79" s="206" t="s">
        <v>557</v>
      </c>
      <c r="B79" s="207">
        <v>2.50102</v>
      </c>
      <c r="C79" s="208" t="s">
        <v>175</v>
      </c>
      <c r="D79" s="212" t="s">
        <v>174</v>
      </c>
    </row>
    <row r="80" spans="1:4" ht="24" customHeight="1">
      <c r="A80" s="206"/>
      <c r="B80" s="207"/>
      <c r="C80" s="211" t="s">
        <v>558</v>
      </c>
      <c r="D80" s="212"/>
    </row>
    <row r="81" spans="1:4" ht="30" customHeight="1">
      <c r="A81" s="206" t="s">
        <v>559</v>
      </c>
      <c r="B81" s="207" t="s">
        <v>176</v>
      </c>
      <c r="C81" s="208" t="s">
        <v>177</v>
      </c>
      <c r="D81" s="212" t="s">
        <v>174</v>
      </c>
    </row>
    <row r="82" spans="1:4" ht="21" customHeight="1">
      <c r="A82" s="206"/>
      <c r="B82" s="207"/>
      <c r="C82" s="211" t="s">
        <v>560</v>
      </c>
      <c r="D82" s="212"/>
    </row>
    <row r="83" spans="1:4" ht="27" customHeight="1">
      <c r="A83" s="206" t="s">
        <v>561</v>
      </c>
      <c r="B83" s="207">
        <v>2.3062</v>
      </c>
      <c r="C83" s="208" t="s">
        <v>178</v>
      </c>
      <c r="D83" s="212" t="s">
        <v>174</v>
      </c>
    </row>
    <row r="84" spans="1:4" ht="25.5" customHeight="1">
      <c r="A84" s="206" t="s">
        <v>562</v>
      </c>
      <c r="B84" s="207" t="s">
        <v>563</v>
      </c>
      <c r="C84" s="208" t="s">
        <v>28</v>
      </c>
      <c r="D84" s="212" t="s">
        <v>174</v>
      </c>
    </row>
    <row r="85" spans="1:4" ht="21" customHeight="1">
      <c r="A85" s="206" t="s">
        <v>564</v>
      </c>
      <c r="B85" s="207" t="s">
        <v>179</v>
      </c>
      <c r="C85" s="208" t="s">
        <v>180</v>
      </c>
      <c r="D85" s="212" t="s">
        <v>181</v>
      </c>
    </row>
    <row r="86" spans="1:4" ht="21" customHeight="1">
      <c r="A86" s="206" t="s">
        <v>565</v>
      </c>
      <c r="B86" s="207" t="s">
        <v>182</v>
      </c>
      <c r="C86" s="208" t="s">
        <v>183</v>
      </c>
      <c r="D86" s="212" t="s">
        <v>184</v>
      </c>
    </row>
    <row r="87" spans="1:4" ht="24.75" customHeight="1">
      <c r="A87" s="206"/>
      <c r="B87" s="207"/>
      <c r="C87" s="211" t="s">
        <v>566</v>
      </c>
      <c r="D87" s="212"/>
    </row>
    <row r="88" spans="1:4" ht="30.75" customHeight="1">
      <c r="A88" s="206" t="s">
        <v>567</v>
      </c>
      <c r="B88" s="207" t="s">
        <v>185</v>
      </c>
      <c r="C88" s="208" t="s">
        <v>29</v>
      </c>
      <c r="D88" s="212" t="s">
        <v>174</v>
      </c>
    </row>
    <row r="89" spans="1:4" ht="30" customHeight="1">
      <c r="A89" s="206" t="s">
        <v>568</v>
      </c>
      <c r="B89" s="207" t="s">
        <v>186</v>
      </c>
      <c r="C89" s="208" t="s">
        <v>30</v>
      </c>
      <c r="D89" s="212" t="s">
        <v>174</v>
      </c>
    </row>
    <row r="90" spans="1:4" ht="24.75" customHeight="1">
      <c r="A90" s="206"/>
      <c r="B90" s="207"/>
      <c r="C90" s="211" t="s">
        <v>569</v>
      </c>
      <c r="D90" s="212"/>
    </row>
    <row r="91" spans="1:4" ht="33" customHeight="1">
      <c r="A91" s="206" t="s">
        <v>570</v>
      </c>
      <c r="B91" s="207" t="s">
        <v>187</v>
      </c>
      <c r="C91" s="208" t="s">
        <v>31</v>
      </c>
      <c r="D91" s="212" t="s">
        <v>174</v>
      </c>
    </row>
    <row r="92" spans="1:4" ht="30.75" customHeight="1">
      <c r="A92" s="206" t="s">
        <v>571</v>
      </c>
      <c r="B92" s="207" t="s">
        <v>188</v>
      </c>
      <c r="C92" s="208" t="s">
        <v>32</v>
      </c>
      <c r="D92" s="212" t="s">
        <v>174</v>
      </c>
    </row>
    <row r="93" spans="1:4" ht="24.75" customHeight="1">
      <c r="A93" s="206"/>
      <c r="B93" s="207"/>
      <c r="C93" s="211" t="s">
        <v>572</v>
      </c>
      <c r="D93" s="212"/>
    </row>
    <row r="94" spans="1:4" ht="30.75" customHeight="1">
      <c r="A94" s="206" t="s">
        <v>573</v>
      </c>
      <c r="B94" s="207" t="s">
        <v>189</v>
      </c>
      <c r="C94" s="208" t="s">
        <v>33</v>
      </c>
      <c r="D94" s="212" t="s">
        <v>174</v>
      </c>
    </row>
    <row r="95" spans="1:4" ht="23.25" customHeight="1">
      <c r="A95" s="206" t="s">
        <v>574</v>
      </c>
      <c r="B95" s="207" t="s">
        <v>190</v>
      </c>
      <c r="C95" s="208" t="s">
        <v>34</v>
      </c>
      <c r="D95" s="212" t="s">
        <v>174</v>
      </c>
    </row>
    <row r="96" spans="1:4" ht="27.75" customHeight="1">
      <c r="A96" s="206"/>
      <c r="B96" s="207"/>
      <c r="C96" s="211" t="s">
        <v>575</v>
      </c>
      <c r="D96" s="212"/>
    </row>
    <row r="97" spans="1:4" ht="27.75" customHeight="1">
      <c r="A97" s="206" t="s">
        <v>576</v>
      </c>
      <c r="B97" s="207" t="s">
        <v>191</v>
      </c>
      <c r="C97" s="208" t="s">
        <v>192</v>
      </c>
      <c r="D97" s="212" t="s">
        <v>174</v>
      </c>
    </row>
    <row r="98" spans="1:4" ht="27.75" customHeight="1">
      <c r="A98" s="206" t="s">
        <v>577</v>
      </c>
      <c r="B98" s="207" t="s">
        <v>193</v>
      </c>
      <c r="C98" s="208" t="s">
        <v>194</v>
      </c>
      <c r="D98" s="212" t="s">
        <v>174</v>
      </c>
    </row>
    <row r="99" spans="1:4" ht="24" customHeight="1">
      <c r="A99" s="206"/>
      <c r="B99" s="207"/>
      <c r="C99" s="211" t="s">
        <v>578</v>
      </c>
      <c r="D99" s="212"/>
    </row>
    <row r="100" spans="1:4" ht="30.75" customHeight="1">
      <c r="A100" s="206" t="s">
        <v>579</v>
      </c>
      <c r="B100" s="207" t="s">
        <v>195</v>
      </c>
      <c r="C100" s="208" t="s">
        <v>35</v>
      </c>
      <c r="D100" s="212" t="s">
        <v>174</v>
      </c>
    </row>
    <row r="101" spans="1:4" ht="30.75" customHeight="1">
      <c r="A101" s="206" t="s">
        <v>580</v>
      </c>
      <c r="B101" s="207">
        <v>250110</v>
      </c>
      <c r="C101" s="208" t="s">
        <v>36</v>
      </c>
      <c r="D101" s="212" t="s">
        <v>174</v>
      </c>
    </row>
    <row r="102" spans="1:4" ht="21.75" customHeight="1">
      <c r="A102" s="206"/>
      <c r="B102" s="207"/>
      <c r="C102" s="211" t="s">
        <v>581</v>
      </c>
      <c r="D102" s="212"/>
    </row>
    <row r="103" spans="1:4" ht="30.75" customHeight="1">
      <c r="A103" s="206" t="s">
        <v>582</v>
      </c>
      <c r="B103" s="207">
        <v>25032</v>
      </c>
      <c r="C103" s="208" t="s">
        <v>583</v>
      </c>
      <c r="D103" s="212" t="s">
        <v>174</v>
      </c>
    </row>
    <row r="104" spans="1:4" ht="33" customHeight="1">
      <c r="A104" s="206" t="s">
        <v>584</v>
      </c>
      <c r="B104" s="207" t="s">
        <v>585</v>
      </c>
      <c r="C104" s="208" t="s">
        <v>586</v>
      </c>
      <c r="D104" s="212" t="s">
        <v>174</v>
      </c>
    </row>
    <row r="105" spans="1:4" ht="15">
      <c r="A105" s="206"/>
      <c r="B105" s="207"/>
      <c r="C105" s="211" t="s">
        <v>587</v>
      </c>
      <c r="D105" s="212"/>
    </row>
    <row r="106" spans="1:4" ht="14.25">
      <c r="A106" s="206" t="s">
        <v>588</v>
      </c>
      <c r="B106" s="207" t="s">
        <v>196</v>
      </c>
      <c r="C106" s="208" t="s">
        <v>197</v>
      </c>
      <c r="D106" s="212" t="s">
        <v>198</v>
      </c>
    </row>
    <row r="107" spans="1:4" ht="14.25">
      <c r="A107" s="206" t="s">
        <v>589</v>
      </c>
      <c r="B107" s="207" t="s">
        <v>199</v>
      </c>
      <c r="C107" s="208" t="s">
        <v>200</v>
      </c>
      <c r="D107" s="212" t="s">
        <v>201</v>
      </c>
    </row>
    <row r="108" spans="1:4" s="205" customFormat="1" ht="15">
      <c r="A108" s="195"/>
      <c r="B108" s="203"/>
      <c r="C108" s="195" t="s">
        <v>590</v>
      </c>
      <c r="D108" s="204"/>
    </row>
    <row r="109" spans="1:4" ht="14.25">
      <c r="A109" s="206" t="s">
        <v>591</v>
      </c>
      <c r="B109" s="207" t="s">
        <v>592</v>
      </c>
      <c r="C109" s="208" t="s">
        <v>202</v>
      </c>
      <c r="D109" s="212">
        <v>130</v>
      </c>
    </row>
    <row r="110" spans="1:4" ht="14.25">
      <c r="A110" s="206" t="s">
        <v>593</v>
      </c>
      <c r="B110" s="207" t="s">
        <v>594</v>
      </c>
      <c r="C110" s="208" t="s">
        <v>203</v>
      </c>
      <c r="D110" s="212">
        <v>250</v>
      </c>
    </row>
    <row r="111" spans="1:4" ht="14.25">
      <c r="A111" s="206" t="s">
        <v>595</v>
      </c>
      <c r="B111" s="207" t="s">
        <v>596</v>
      </c>
      <c r="C111" s="208" t="s">
        <v>204</v>
      </c>
      <c r="D111" s="212">
        <v>160</v>
      </c>
    </row>
    <row r="112" spans="1:4" ht="14.25">
      <c r="A112" s="206" t="s">
        <v>597</v>
      </c>
      <c r="B112" s="207" t="s">
        <v>598</v>
      </c>
      <c r="C112" s="208" t="s">
        <v>205</v>
      </c>
      <c r="D112" s="212">
        <v>280</v>
      </c>
    </row>
    <row r="113" spans="1:4" ht="14.25">
      <c r="A113" s="206" t="s">
        <v>599</v>
      </c>
      <c r="B113" s="207" t="s">
        <v>206</v>
      </c>
      <c r="C113" s="208" t="s">
        <v>207</v>
      </c>
      <c r="D113" s="212" t="s">
        <v>600</v>
      </c>
    </row>
    <row r="114" spans="1:4" ht="14.25">
      <c r="A114" s="206" t="s">
        <v>601</v>
      </c>
      <c r="B114" s="207" t="s">
        <v>208</v>
      </c>
      <c r="C114" s="208" t="s">
        <v>602</v>
      </c>
      <c r="D114" s="212">
        <v>100</v>
      </c>
    </row>
    <row r="115" spans="1:4" ht="14.25">
      <c r="A115" s="206" t="s">
        <v>603</v>
      </c>
      <c r="B115" s="207" t="s">
        <v>209</v>
      </c>
      <c r="C115" s="208" t="s">
        <v>210</v>
      </c>
      <c r="D115" s="212">
        <v>40</v>
      </c>
    </row>
    <row r="116" spans="1:4" ht="14.25">
      <c r="A116" s="206" t="s">
        <v>604</v>
      </c>
      <c r="B116" s="207" t="s">
        <v>211</v>
      </c>
      <c r="C116" s="208" t="s">
        <v>605</v>
      </c>
      <c r="D116" s="212">
        <v>80</v>
      </c>
    </row>
    <row r="117" spans="1:4" ht="30.75" customHeight="1">
      <c r="A117" s="213"/>
      <c r="B117" s="214"/>
      <c r="C117" s="215"/>
      <c r="D117" s="216"/>
    </row>
    <row r="118" spans="1:4" ht="30.75" customHeight="1">
      <c r="A118" s="213"/>
      <c r="B118" s="214"/>
      <c r="C118" s="215"/>
      <c r="D118" s="216"/>
    </row>
    <row r="119" spans="1:4" ht="30.75" customHeight="1">
      <c r="A119" s="213"/>
      <c r="B119" s="214"/>
      <c r="C119" s="215"/>
      <c r="D119" s="216"/>
    </row>
    <row r="120" spans="1:4" ht="30.75" customHeight="1">
      <c r="A120" s="213"/>
      <c r="B120" s="214"/>
      <c r="C120" s="215"/>
      <c r="D120" s="216"/>
    </row>
    <row r="121" spans="1:4" ht="30.75" customHeight="1">
      <c r="A121" s="213"/>
      <c r="B121" s="214"/>
      <c r="C121" s="215"/>
      <c r="D121" s="216"/>
    </row>
    <row r="122" spans="1:4" ht="30.75" customHeight="1">
      <c r="A122" s="213"/>
      <c r="B122" s="214"/>
      <c r="C122" s="215"/>
      <c r="D122" s="216"/>
    </row>
    <row r="123" spans="1:4" ht="30.75" customHeight="1">
      <c r="A123" s="213"/>
      <c r="B123" s="214"/>
      <c r="C123" s="215"/>
      <c r="D123" s="216"/>
    </row>
    <row r="124" spans="1:4" ht="30.75" customHeight="1">
      <c r="A124" s="213"/>
      <c r="B124" s="214"/>
      <c r="C124" s="215"/>
      <c r="D124" s="216"/>
    </row>
    <row r="125" spans="1:4" ht="30.75" customHeight="1">
      <c r="A125" s="213"/>
      <c r="B125" s="214"/>
      <c r="C125" s="215"/>
      <c r="D125" s="216"/>
    </row>
    <row r="126" spans="1:4" ht="30.75" customHeight="1">
      <c r="A126" s="213"/>
      <c r="B126" s="214"/>
      <c r="C126" s="215"/>
      <c r="D126" s="216"/>
    </row>
    <row r="127" spans="1:4" ht="30.75" customHeight="1">
      <c r="A127" s="213"/>
      <c r="B127" s="214"/>
      <c r="C127" s="215"/>
      <c r="D127" s="216"/>
    </row>
    <row r="128" spans="1:4" ht="30.75" customHeight="1">
      <c r="A128" s="213"/>
      <c r="B128" s="214"/>
      <c r="C128" s="215"/>
      <c r="D128" s="216"/>
    </row>
    <row r="129" spans="1:4" ht="30.75" customHeight="1">
      <c r="A129" s="213"/>
      <c r="B129" s="214"/>
      <c r="C129" s="215"/>
      <c r="D129" s="216"/>
    </row>
    <row r="130" spans="1:4" ht="30.75" customHeight="1">
      <c r="A130" s="213"/>
      <c r="B130" s="214"/>
      <c r="C130" s="215"/>
      <c r="D130" s="216"/>
    </row>
    <row r="131" spans="1:4" ht="30.75" customHeight="1">
      <c r="A131" s="213"/>
      <c r="B131" s="214"/>
      <c r="C131" s="215"/>
      <c r="D131" s="216"/>
    </row>
    <row r="132" spans="1:4" ht="30.75" customHeight="1">
      <c r="A132" s="213"/>
      <c r="B132" s="214"/>
      <c r="C132" s="215"/>
      <c r="D132" s="216"/>
    </row>
    <row r="133" spans="1:4" ht="30.75" customHeight="1">
      <c r="A133" s="213"/>
      <c r="B133" s="214"/>
      <c r="C133" s="215"/>
      <c r="D133" s="216"/>
    </row>
    <row r="134" spans="1:4" ht="30.75" customHeight="1">
      <c r="A134" s="213"/>
      <c r="B134" s="214"/>
      <c r="C134" s="215"/>
      <c r="D134" s="216"/>
    </row>
    <row r="135" spans="1:4" ht="30.75" customHeight="1">
      <c r="A135" s="213"/>
      <c r="B135" s="214"/>
      <c r="C135" s="215"/>
      <c r="D135" s="216"/>
    </row>
    <row r="136" spans="1:4" ht="30.75" customHeight="1">
      <c r="A136" s="213"/>
      <c r="B136" s="214"/>
      <c r="C136" s="215"/>
      <c r="D136" s="216"/>
    </row>
    <row r="137" spans="1:4" ht="30.75" customHeight="1">
      <c r="A137" s="213"/>
      <c r="B137" s="214"/>
      <c r="C137" s="215"/>
      <c r="D137" s="216"/>
    </row>
    <row r="138" spans="1:4" ht="30.75" customHeight="1">
      <c r="A138" s="213"/>
      <c r="B138" s="214"/>
      <c r="C138" s="215"/>
      <c r="D138" s="216"/>
    </row>
    <row r="139" spans="1:4" ht="30.75" customHeight="1">
      <c r="A139" s="213"/>
      <c r="B139" s="214"/>
      <c r="C139" s="215"/>
      <c r="D139" s="216"/>
    </row>
    <row r="140" spans="1:4" ht="30.75" customHeight="1">
      <c r="A140" s="213"/>
      <c r="B140" s="214"/>
      <c r="C140" s="215"/>
      <c r="D140" s="216"/>
    </row>
    <row r="141" spans="1:4" ht="30.75" customHeight="1">
      <c r="A141" s="213"/>
      <c r="B141" s="214"/>
      <c r="C141" s="215"/>
      <c r="D141" s="216"/>
    </row>
    <row r="142" spans="1:4" ht="30.75" customHeight="1">
      <c r="A142" s="213"/>
      <c r="B142" s="214"/>
      <c r="C142" s="215"/>
      <c r="D142" s="216"/>
    </row>
    <row r="143" spans="1:4" ht="30.75" customHeight="1">
      <c r="A143" s="213"/>
      <c r="B143" s="214"/>
      <c r="C143" s="215"/>
      <c r="D143" s="216"/>
    </row>
    <row r="144" spans="1:4" ht="30.75" customHeight="1">
      <c r="A144" s="213"/>
      <c r="B144" s="214"/>
      <c r="C144" s="215"/>
      <c r="D144" s="216"/>
    </row>
    <row r="145" spans="1:4" ht="30.75" customHeight="1">
      <c r="A145" s="213"/>
      <c r="B145" s="214"/>
      <c r="C145" s="215"/>
      <c r="D145" s="216"/>
    </row>
    <row r="146" spans="1:4" ht="30.75" customHeight="1">
      <c r="A146" s="213"/>
      <c r="B146" s="214"/>
      <c r="C146" s="215"/>
      <c r="D146" s="216"/>
    </row>
    <row r="147" spans="1:4" ht="30.75" customHeight="1">
      <c r="A147" s="213"/>
      <c r="B147" s="214"/>
      <c r="C147" s="215"/>
      <c r="D147" s="216"/>
    </row>
    <row r="148" spans="1:4" ht="30.75" customHeight="1">
      <c r="A148" s="213"/>
      <c r="B148" s="214"/>
      <c r="C148" s="215"/>
      <c r="D148" s="216"/>
    </row>
    <row r="149" spans="1:4" ht="30.75" customHeight="1">
      <c r="A149" s="213"/>
      <c r="B149" s="214"/>
      <c r="C149" s="215"/>
      <c r="D149" s="216"/>
    </row>
    <row r="150" spans="1:4" ht="30.75" customHeight="1">
      <c r="A150" s="213"/>
      <c r="B150" s="214"/>
      <c r="C150" s="215"/>
      <c r="D150" s="216"/>
    </row>
    <row r="151" spans="1:4" ht="30.75" customHeight="1">
      <c r="A151" s="213"/>
      <c r="B151" s="214"/>
      <c r="C151" s="215"/>
      <c r="D151" s="216"/>
    </row>
    <row r="152" spans="1:4" ht="30.75" customHeight="1">
      <c r="A152" s="213"/>
      <c r="B152" s="214"/>
      <c r="C152" s="215"/>
      <c r="D152" s="216"/>
    </row>
    <row r="153" spans="1:4" ht="30.75" customHeight="1">
      <c r="A153" s="213"/>
      <c r="B153" s="214"/>
      <c r="C153" s="215"/>
      <c r="D153" s="216"/>
    </row>
    <row r="154" spans="1:4" ht="30.75" customHeight="1">
      <c r="A154" s="213"/>
      <c r="B154" s="214"/>
      <c r="C154" s="215"/>
      <c r="D154" s="216"/>
    </row>
    <row r="155" spans="1:4" ht="30.75" customHeight="1">
      <c r="A155" s="213"/>
      <c r="B155" s="214"/>
      <c r="C155" s="215"/>
      <c r="D155" s="216"/>
    </row>
    <row r="156" spans="1:4" ht="30.75" customHeight="1">
      <c r="A156" s="213"/>
      <c r="B156" s="214"/>
      <c r="C156" s="215"/>
      <c r="D156" s="216"/>
    </row>
    <row r="157" spans="1:4" ht="30.75" customHeight="1">
      <c r="A157" s="213"/>
      <c r="B157" s="214"/>
      <c r="C157" s="215"/>
      <c r="D157" s="216"/>
    </row>
    <row r="158" spans="1:4" ht="30.75" customHeight="1">
      <c r="A158" s="213"/>
      <c r="B158" s="214"/>
      <c r="C158" s="215"/>
      <c r="D158" s="216"/>
    </row>
    <row r="159" spans="1:4" ht="30.75" customHeight="1">
      <c r="A159" s="213"/>
      <c r="B159" s="214"/>
      <c r="C159" s="215"/>
      <c r="D159" s="216"/>
    </row>
    <row r="160" spans="1:4" ht="30.75" customHeight="1">
      <c r="A160" s="213"/>
      <c r="B160" s="214"/>
      <c r="C160" s="215"/>
      <c r="D160" s="216"/>
    </row>
    <row r="161" spans="1:4" ht="30.75" customHeight="1">
      <c r="A161" s="213"/>
      <c r="B161" s="214"/>
      <c r="C161" s="215"/>
      <c r="D161" s="216"/>
    </row>
    <row r="162" spans="1:4" ht="30.75" customHeight="1">
      <c r="A162" s="213"/>
      <c r="B162" s="214"/>
      <c r="C162" s="215"/>
      <c r="D162" s="216"/>
    </row>
  </sheetData>
  <mergeCells count="2">
    <mergeCell ref="A1:D1"/>
    <mergeCell ref="A2:D2"/>
  </mergeCells>
  <pageMargins left="0.42" right="0.2" top="0.86" bottom="0.54"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sheetPr>
    <tabColor rgb="FFFF0000"/>
  </sheetPr>
  <dimension ref="A1:D139"/>
  <sheetViews>
    <sheetView topLeftCell="A127" zoomScale="124" zoomScaleNormal="124" workbookViewId="0">
      <selection activeCell="B15" sqref="B15"/>
    </sheetView>
  </sheetViews>
  <sheetFormatPr defaultRowHeight="15"/>
  <cols>
    <col min="1" max="1" width="9.140625" style="108"/>
    <col min="2" max="2" width="91.85546875" style="106" customWidth="1"/>
    <col min="3" max="3" width="22.28515625" style="108" customWidth="1"/>
    <col min="4" max="16384" width="9.140625" style="106"/>
  </cols>
  <sheetData>
    <row r="1" spans="1:4" ht="42" customHeight="1">
      <c r="A1" s="184" t="s">
        <v>608</v>
      </c>
      <c r="B1" s="184"/>
      <c r="C1" s="184"/>
      <c r="D1" s="105"/>
    </row>
    <row r="2" spans="1:4" ht="15" customHeight="1">
      <c r="A2" s="107" t="s">
        <v>0</v>
      </c>
    </row>
    <row r="3" spans="1:4" ht="92.25" customHeight="1">
      <c r="A3" s="24" t="s">
        <v>718</v>
      </c>
      <c r="B3" s="74" t="s">
        <v>38</v>
      </c>
      <c r="C3" s="24" t="s">
        <v>607</v>
      </c>
    </row>
    <row r="4" spans="1:4" ht="15" customHeight="1">
      <c r="A4" s="91"/>
      <c r="B4" s="33" t="s">
        <v>610</v>
      </c>
      <c r="C4" s="109"/>
    </row>
    <row r="5" spans="1:4" ht="15.75">
      <c r="A5" s="91"/>
      <c r="B5" s="33" t="s">
        <v>611</v>
      </c>
      <c r="C5" s="109"/>
    </row>
    <row r="6" spans="1:4" ht="15.75">
      <c r="A6" s="91"/>
      <c r="B6" s="33" t="s">
        <v>612</v>
      </c>
      <c r="C6" s="109"/>
    </row>
    <row r="7" spans="1:4">
      <c r="A7" s="91">
        <v>1</v>
      </c>
      <c r="B7" s="34" t="s">
        <v>212</v>
      </c>
      <c r="C7" s="109">
        <v>18</v>
      </c>
    </row>
    <row r="8" spans="1:4">
      <c r="A8" s="91">
        <v>2</v>
      </c>
      <c r="B8" s="34" t="s">
        <v>213</v>
      </c>
      <c r="C8" s="109">
        <v>30</v>
      </c>
    </row>
    <row r="9" spans="1:4">
      <c r="A9" s="91">
        <v>3</v>
      </c>
      <c r="B9" s="34" t="s">
        <v>214</v>
      </c>
      <c r="C9" s="109">
        <v>35</v>
      </c>
    </row>
    <row r="10" spans="1:4">
      <c r="A10" s="91">
        <v>4</v>
      </c>
      <c r="B10" s="34" t="s">
        <v>215</v>
      </c>
      <c r="C10" s="110"/>
    </row>
    <row r="11" spans="1:4">
      <c r="A11" s="91"/>
      <c r="B11" s="34" t="s">
        <v>613</v>
      </c>
      <c r="C11" s="91">
        <v>35</v>
      </c>
    </row>
    <row r="12" spans="1:4">
      <c r="A12" s="91"/>
      <c r="B12" s="34" t="s">
        <v>614</v>
      </c>
      <c r="C12" s="91">
        <v>35</v>
      </c>
    </row>
    <row r="13" spans="1:4">
      <c r="A13" s="91"/>
      <c r="B13" s="34" t="s">
        <v>615</v>
      </c>
      <c r="C13" s="91">
        <v>35</v>
      </c>
    </row>
    <row r="14" spans="1:4">
      <c r="A14" s="91"/>
      <c r="B14" s="34" t="s">
        <v>616</v>
      </c>
      <c r="C14" s="91">
        <v>35</v>
      </c>
    </row>
    <row r="15" spans="1:4">
      <c r="A15" s="91"/>
      <c r="B15" s="34" t="s">
        <v>617</v>
      </c>
      <c r="C15" s="91">
        <v>35</v>
      </c>
    </row>
    <row r="16" spans="1:4">
      <c r="A16" s="91"/>
      <c r="B16" s="34" t="s">
        <v>618</v>
      </c>
      <c r="C16" s="91">
        <v>35</v>
      </c>
    </row>
    <row r="17" spans="1:3">
      <c r="A17" s="91"/>
      <c r="B17" s="34" t="s">
        <v>619</v>
      </c>
      <c r="C17" s="91">
        <v>35</v>
      </c>
    </row>
    <row r="18" spans="1:3">
      <c r="A18" s="91"/>
      <c r="B18" s="34" t="s">
        <v>620</v>
      </c>
      <c r="C18" s="91">
        <v>35</v>
      </c>
    </row>
    <row r="19" spans="1:3">
      <c r="A19" s="91"/>
      <c r="B19" s="34" t="s">
        <v>621</v>
      </c>
      <c r="C19" s="91">
        <v>35</v>
      </c>
    </row>
    <row r="20" spans="1:3">
      <c r="A20" s="91"/>
      <c r="B20" s="34" t="s">
        <v>622</v>
      </c>
      <c r="C20" s="91">
        <v>35</v>
      </c>
    </row>
    <row r="21" spans="1:3">
      <c r="A21" s="91"/>
      <c r="B21" s="34" t="s">
        <v>623</v>
      </c>
      <c r="C21" s="91">
        <v>35</v>
      </c>
    </row>
    <row r="22" spans="1:3">
      <c r="A22" s="91"/>
      <c r="B22" s="34" t="s">
        <v>624</v>
      </c>
      <c r="C22" s="91">
        <v>35</v>
      </c>
    </row>
    <row r="23" spans="1:3">
      <c r="A23" s="91" t="s">
        <v>463</v>
      </c>
      <c r="B23" s="34" t="s">
        <v>216</v>
      </c>
      <c r="C23" s="109">
        <v>35</v>
      </c>
    </row>
    <row r="24" spans="1:3">
      <c r="A24" s="91" t="s">
        <v>464</v>
      </c>
      <c r="B24" s="34" t="s">
        <v>217</v>
      </c>
      <c r="C24" s="109">
        <v>23</v>
      </c>
    </row>
    <row r="25" spans="1:3">
      <c r="A25" s="91" t="s">
        <v>465</v>
      </c>
      <c r="B25" s="34" t="s">
        <v>218</v>
      </c>
      <c r="C25" s="109">
        <v>35</v>
      </c>
    </row>
    <row r="26" spans="1:3">
      <c r="A26" s="91" t="s">
        <v>466</v>
      </c>
      <c r="B26" s="34" t="s">
        <v>219</v>
      </c>
      <c r="C26" s="109">
        <v>32</v>
      </c>
    </row>
    <row r="27" spans="1:3" ht="30">
      <c r="A27" s="91" t="s">
        <v>467</v>
      </c>
      <c r="B27" s="34" t="s">
        <v>220</v>
      </c>
      <c r="C27" s="109">
        <v>32</v>
      </c>
    </row>
    <row r="28" spans="1:3">
      <c r="A28" s="91" t="s">
        <v>483</v>
      </c>
      <c r="B28" s="34" t="s">
        <v>221</v>
      </c>
      <c r="C28" s="109">
        <v>32</v>
      </c>
    </row>
    <row r="29" spans="1:3" ht="30">
      <c r="A29" s="91" t="s">
        <v>468</v>
      </c>
      <c r="B29" s="34" t="s">
        <v>222</v>
      </c>
      <c r="C29" s="109">
        <v>56</v>
      </c>
    </row>
    <row r="30" spans="1:3" ht="30">
      <c r="A30" s="91" t="s">
        <v>469</v>
      </c>
      <c r="B30" s="34" t="s">
        <v>223</v>
      </c>
      <c r="C30" s="109">
        <v>82</v>
      </c>
    </row>
    <row r="31" spans="1:3">
      <c r="A31" s="91" t="s">
        <v>485</v>
      </c>
      <c r="B31" s="34" t="s">
        <v>625</v>
      </c>
      <c r="C31" s="109">
        <v>100</v>
      </c>
    </row>
    <row r="32" spans="1:3">
      <c r="A32" s="91" t="s">
        <v>486</v>
      </c>
      <c r="B32" s="34" t="s">
        <v>626</v>
      </c>
      <c r="C32" s="109">
        <v>70</v>
      </c>
    </row>
    <row r="33" spans="1:3">
      <c r="A33" s="91" t="s">
        <v>470</v>
      </c>
      <c r="B33" s="34" t="s">
        <v>627</v>
      </c>
      <c r="C33" s="109">
        <v>220</v>
      </c>
    </row>
    <row r="34" spans="1:3">
      <c r="A34" s="91" t="s">
        <v>471</v>
      </c>
      <c r="B34" s="34" t="s">
        <v>628</v>
      </c>
      <c r="C34" s="109">
        <v>250</v>
      </c>
    </row>
    <row r="35" spans="1:3">
      <c r="A35" s="91" t="s">
        <v>472</v>
      </c>
      <c r="B35" s="34" t="s">
        <v>629</v>
      </c>
      <c r="C35" s="109">
        <v>250</v>
      </c>
    </row>
    <row r="36" spans="1:3">
      <c r="A36" s="91" t="s">
        <v>487</v>
      </c>
      <c r="B36" s="34" t="s">
        <v>630</v>
      </c>
      <c r="C36" s="109">
        <v>250</v>
      </c>
    </row>
    <row r="37" spans="1:3">
      <c r="A37" s="91" t="s">
        <v>473</v>
      </c>
      <c r="B37" s="34" t="s">
        <v>631</v>
      </c>
      <c r="C37" s="109">
        <v>250</v>
      </c>
    </row>
    <row r="38" spans="1:3">
      <c r="A38" s="91" t="s">
        <v>488</v>
      </c>
      <c r="B38" s="34" t="s">
        <v>632</v>
      </c>
      <c r="C38" s="109">
        <v>280</v>
      </c>
    </row>
    <row r="39" spans="1:3">
      <c r="A39" s="91" t="s">
        <v>474</v>
      </c>
      <c r="B39" s="34" t="s">
        <v>633</v>
      </c>
      <c r="C39" s="109">
        <v>15</v>
      </c>
    </row>
    <row r="40" spans="1:3">
      <c r="A40" s="95" t="s">
        <v>489</v>
      </c>
      <c r="B40" s="111" t="s">
        <v>634</v>
      </c>
      <c r="C40" s="112">
        <v>30</v>
      </c>
    </row>
    <row r="41" spans="1:3">
      <c r="A41" s="98" t="s">
        <v>475</v>
      </c>
      <c r="B41" s="113" t="s">
        <v>224</v>
      </c>
      <c r="C41" s="114">
        <v>35</v>
      </c>
    </row>
    <row r="42" spans="1:3" ht="30">
      <c r="A42" s="99"/>
      <c r="B42" s="115" t="s">
        <v>635</v>
      </c>
      <c r="C42" s="116"/>
    </row>
    <row r="43" spans="1:3">
      <c r="A43" s="100"/>
      <c r="B43" s="117" t="s">
        <v>636</v>
      </c>
      <c r="C43" s="118"/>
    </row>
    <row r="44" spans="1:3">
      <c r="A44" s="96" t="s">
        <v>490</v>
      </c>
      <c r="B44" s="119" t="s">
        <v>637</v>
      </c>
      <c r="C44" s="120">
        <v>200</v>
      </c>
    </row>
    <row r="45" spans="1:3">
      <c r="A45" s="91" t="s">
        <v>491</v>
      </c>
      <c r="B45" s="34" t="s">
        <v>37</v>
      </c>
      <c r="C45" s="109">
        <v>25</v>
      </c>
    </row>
    <row r="46" spans="1:3" ht="15.75">
      <c r="A46" s="91"/>
      <c r="B46" s="33" t="s">
        <v>638</v>
      </c>
      <c r="C46" s="109"/>
    </row>
    <row r="47" spans="1:3">
      <c r="A47" s="91" t="s">
        <v>492</v>
      </c>
      <c r="B47" s="34" t="s">
        <v>225</v>
      </c>
      <c r="C47" s="109">
        <v>60</v>
      </c>
    </row>
    <row r="48" spans="1:3">
      <c r="A48" s="91" t="s">
        <v>494</v>
      </c>
      <c r="B48" s="34" t="s">
        <v>226</v>
      </c>
      <c r="C48" s="109">
        <v>40</v>
      </c>
    </row>
    <row r="49" spans="1:3">
      <c r="A49" s="91">
        <v>28</v>
      </c>
      <c r="B49" s="34" t="s">
        <v>227</v>
      </c>
      <c r="C49" s="109">
        <v>30</v>
      </c>
    </row>
    <row r="50" spans="1:3">
      <c r="A50" s="91" t="s">
        <v>496</v>
      </c>
      <c r="B50" s="34" t="s">
        <v>639</v>
      </c>
      <c r="C50" s="109">
        <v>50</v>
      </c>
    </row>
    <row r="51" spans="1:3">
      <c r="A51" s="91" t="s">
        <v>497</v>
      </c>
      <c r="B51" s="34" t="s">
        <v>640</v>
      </c>
      <c r="C51" s="109">
        <v>30</v>
      </c>
    </row>
    <row r="52" spans="1:3">
      <c r="A52" s="91" t="s">
        <v>498</v>
      </c>
      <c r="B52" s="34" t="s">
        <v>641</v>
      </c>
      <c r="C52" s="109">
        <v>30</v>
      </c>
    </row>
    <row r="53" spans="1:3">
      <c r="A53" s="91" t="s">
        <v>499</v>
      </c>
      <c r="B53" s="34" t="s">
        <v>642</v>
      </c>
      <c r="C53" s="109">
        <v>30</v>
      </c>
    </row>
    <row r="54" spans="1:3">
      <c r="A54" s="91" t="s">
        <v>500</v>
      </c>
      <c r="B54" s="34" t="s">
        <v>643</v>
      </c>
      <c r="C54" s="109">
        <v>40</v>
      </c>
    </row>
    <row r="55" spans="1:3">
      <c r="A55" s="91" t="s">
        <v>501</v>
      </c>
      <c r="B55" s="34" t="s">
        <v>228</v>
      </c>
      <c r="C55" s="109">
        <v>25</v>
      </c>
    </row>
    <row r="56" spans="1:3">
      <c r="A56" s="91" t="s">
        <v>502</v>
      </c>
      <c r="B56" s="34" t="s">
        <v>644</v>
      </c>
      <c r="C56" s="109">
        <v>350</v>
      </c>
    </row>
    <row r="57" spans="1:3">
      <c r="A57" s="95" t="s">
        <v>503</v>
      </c>
      <c r="B57" s="111" t="s">
        <v>645</v>
      </c>
      <c r="C57" s="112">
        <v>80</v>
      </c>
    </row>
    <row r="58" spans="1:3">
      <c r="A58" s="98" t="s">
        <v>504</v>
      </c>
      <c r="B58" s="113" t="s">
        <v>229</v>
      </c>
      <c r="C58" s="114">
        <v>40</v>
      </c>
    </row>
    <row r="59" spans="1:3" ht="30">
      <c r="A59" s="99"/>
      <c r="B59" s="115" t="s">
        <v>635</v>
      </c>
      <c r="C59" s="116"/>
    </row>
    <row r="60" spans="1:3">
      <c r="A60" s="100"/>
      <c r="B60" s="117" t="s">
        <v>636</v>
      </c>
      <c r="C60" s="118"/>
    </row>
    <row r="61" spans="1:3">
      <c r="A61" s="96" t="s">
        <v>505</v>
      </c>
      <c r="B61" s="119" t="s">
        <v>646</v>
      </c>
      <c r="C61" s="120">
        <v>40</v>
      </c>
    </row>
    <row r="62" spans="1:3">
      <c r="A62" s="91" t="s">
        <v>506</v>
      </c>
      <c r="B62" s="34" t="s">
        <v>647</v>
      </c>
      <c r="C62" s="109">
        <v>50</v>
      </c>
    </row>
    <row r="63" spans="1:3">
      <c r="A63" s="91" t="s">
        <v>507</v>
      </c>
      <c r="B63" s="34" t="s">
        <v>648</v>
      </c>
      <c r="C63" s="109">
        <v>55</v>
      </c>
    </row>
    <row r="64" spans="1:3">
      <c r="A64" s="91" t="s">
        <v>509</v>
      </c>
      <c r="B64" s="34" t="s">
        <v>649</v>
      </c>
      <c r="C64" s="109">
        <v>170</v>
      </c>
    </row>
    <row r="65" spans="1:3" ht="15.75">
      <c r="A65" s="91"/>
      <c r="B65" s="33" t="s">
        <v>650</v>
      </c>
      <c r="C65" s="109"/>
    </row>
    <row r="66" spans="1:3">
      <c r="A66" s="91" t="s">
        <v>510</v>
      </c>
      <c r="B66" s="34" t="s">
        <v>651</v>
      </c>
      <c r="C66" s="109">
        <v>120</v>
      </c>
    </row>
    <row r="67" spans="1:3">
      <c r="A67" s="91" t="s">
        <v>511</v>
      </c>
      <c r="B67" s="34" t="s">
        <v>652</v>
      </c>
      <c r="C67" s="109">
        <v>150</v>
      </c>
    </row>
    <row r="68" spans="1:3">
      <c r="A68" s="91">
        <v>44</v>
      </c>
      <c r="B68" s="34" t="s">
        <v>653</v>
      </c>
      <c r="C68" s="109">
        <v>130</v>
      </c>
    </row>
    <row r="69" spans="1:3">
      <c r="A69" s="91" t="s">
        <v>515</v>
      </c>
      <c r="B69" s="34" t="s">
        <v>654</v>
      </c>
      <c r="C69" s="109">
        <v>175</v>
      </c>
    </row>
    <row r="70" spans="1:3">
      <c r="A70" s="91" t="s">
        <v>517</v>
      </c>
      <c r="B70" s="34" t="s">
        <v>655</v>
      </c>
      <c r="C70" s="109">
        <v>175</v>
      </c>
    </row>
    <row r="71" spans="1:3">
      <c r="A71" s="91" t="s">
        <v>519</v>
      </c>
      <c r="B71" s="34" t="s">
        <v>656</v>
      </c>
      <c r="C71" s="109">
        <v>175</v>
      </c>
    </row>
    <row r="72" spans="1:3">
      <c r="A72" s="91" t="s">
        <v>521</v>
      </c>
      <c r="B72" s="34" t="s">
        <v>657</v>
      </c>
      <c r="C72" s="109">
        <v>60</v>
      </c>
    </row>
    <row r="73" spans="1:3">
      <c r="A73" s="91" t="s">
        <v>523</v>
      </c>
      <c r="B73" s="34" t="s">
        <v>658</v>
      </c>
      <c r="C73" s="109">
        <v>60</v>
      </c>
    </row>
    <row r="74" spans="1:3">
      <c r="A74" s="91" t="s">
        <v>525</v>
      </c>
      <c r="B74" s="34" t="s">
        <v>659</v>
      </c>
      <c r="C74" s="109">
        <v>150</v>
      </c>
    </row>
    <row r="75" spans="1:3">
      <c r="A75" s="91" t="s">
        <v>527</v>
      </c>
      <c r="B75" s="34" t="s">
        <v>660</v>
      </c>
      <c r="C75" s="109">
        <v>150</v>
      </c>
    </row>
    <row r="76" spans="1:3">
      <c r="A76" s="91" t="s">
        <v>528</v>
      </c>
      <c r="B76" s="34" t="s">
        <v>661</v>
      </c>
      <c r="C76" s="109">
        <v>375</v>
      </c>
    </row>
    <row r="77" spans="1:3">
      <c r="A77" s="91" t="s">
        <v>529</v>
      </c>
      <c r="B77" s="34" t="s">
        <v>662</v>
      </c>
      <c r="C77" s="109">
        <v>375</v>
      </c>
    </row>
    <row r="78" spans="1:3">
      <c r="A78" s="91" t="s">
        <v>530</v>
      </c>
      <c r="B78" s="34" t="s">
        <v>663</v>
      </c>
      <c r="C78" s="109">
        <v>400</v>
      </c>
    </row>
    <row r="79" spans="1:3">
      <c r="A79" s="91" t="s">
        <v>531</v>
      </c>
      <c r="B79" s="34" t="s">
        <v>664</v>
      </c>
      <c r="C79" s="109">
        <v>375</v>
      </c>
    </row>
    <row r="80" spans="1:3">
      <c r="A80" s="91" t="s">
        <v>532</v>
      </c>
      <c r="B80" s="34" t="s">
        <v>665</v>
      </c>
      <c r="C80" s="109">
        <v>450</v>
      </c>
    </row>
    <row r="81" spans="1:3">
      <c r="A81" s="91" t="s">
        <v>533</v>
      </c>
      <c r="B81" s="34" t="s">
        <v>666</v>
      </c>
      <c r="C81" s="109">
        <v>400</v>
      </c>
    </row>
    <row r="82" spans="1:3">
      <c r="A82" s="91" t="s">
        <v>534</v>
      </c>
      <c r="B82" s="34" t="s">
        <v>667</v>
      </c>
      <c r="C82" s="109">
        <v>400</v>
      </c>
    </row>
    <row r="83" spans="1:3" ht="21" customHeight="1">
      <c r="A83" s="91" t="s">
        <v>535</v>
      </c>
      <c r="B83" s="34" t="s">
        <v>668</v>
      </c>
      <c r="C83" s="109">
        <v>400</v>
      </c>
    </row>
    <row r="84" spans="1:3">
      <c r="A84" s="91" t="s">
        <v>537</v>
      </c>
      <c r="B84" s="34" t="s">
        <v>669</v>
      </c>
      <c r="C84" s="109">
        <v>180</v>
      </c>
    </row>
    <row r="85" spans="1:3">
      <c r="A85" s="91" t="s">
        <v>539</v>
      </c>
      <c r="B85" s="34" t="s">
        <v>670</v>
      </c>
      <c r="C85" s="109">
        <v>375</v>
      </c>
    </row>
    <row r="86" spans="1:3">
      <c r="A86" s="91" t="s">
        <v>541</v>
      </c>
      <c r="B86" s="34" t="s">
        <v>671</v>
      </c>
      <c r="C86" s="109">
        <v>400</v>
      </c>
    </row>
    <row r="87" spans="1:3">
      <c r="A87" s="91" t="s">
        <v>543</v>
      </c>
      <c r="B87" s="34" t="s">
        <v>672</v>
      </c>
      <c r="C87" s="109">
        <v>400</v>
      </c>
    </row>
    <row r="88" spans="1:3">
      <c r="A88" s="91" t="s">
        <v>545</v>
      </c>
      <c r="B88" s="34" t="s">
        <v>673</v>
      </c>
      <c r="C88" s="109">
        <v>400</v>
      </c>
    </row>
    <row r="89" spans="1:3">
      <c r="A89" s="91" t="s">
        <v>547</v>
      </c>
      <c r="B89" s="34" t="s">
        <v>674</v>
      </c>
      <c r="C89" s="109">
        <v>400</v>
      </c>
    </row>
    <row r="90" spans="1:3">
      <c r="A90" s="91" t="s">
        <v>548</v>
      </c>
      <c r="B90" s="34" t="s">
        <v>675</v>
      </c>
      <c r="C90" s="109">
        <v>400</v>
      </c>
    </row>
    <row r="91" spans="1:3">
      <c r="A91" s="91" t="s">
        <v>550</v>
      </c>
      <c r="B91" s="34" t="s">
        <v>676</v>
      </c>
      <c r="C91" s="109">
        <v>400</v>
      </c>
    </row>
    <row r="92" spans="1:3">
      <c r="A92" s="91" t="s">
        <v>552</v>
      </c>
      <c r="B92" s="34" t="s">
        <v>677</v>
      </c>
      <c r="C92" s="109">
        <v>400</v>
      </c>
    </row>
    <row r="93" spans="1:3">
      <c r="A93" s="91" t="s">
        <v>553</v>
      </c>
      <c r="B93" s="34" t="s">
        <v>678</v>
      </c>
      <c r="C93" s="109">
        <v>700</v>
      </c>
    </row>
    <row r="94" spans="1:3">
      <c r="A94" s="91" t="s">
        <v>556</v>
      </c>
      <c r="B94" s="34" t="s">
        <v>679</v>
      </c>
      <c r="C94" s="109">
        <v>450</v>
      </c>
    </row>
    <row r="95" spans="1:3">
      <c r="A95" s="91" t="s">
        <v>557</v>
      </c>
      <c r="B95" s="34" t="s">
        <v>680</v>
      </c>
      <c r="C95" s="109">
        <v>450</v>
      </c>
    </row>
    <row r="96" spans="1:3">
      <c r="A96" s="91" t="s">
        <v>559</v>
      </c>
      <c r="B96" s="34" t="s">
        <v>681</v>
      </c>
      <c r="C96" s="109">
        <v>450</v>
      </c>
    </row>
    <row r="97" spans="1:3">
      <c r="A97" s="91" t="s">
        <v>561</v>
      </c>
      <c r="B97" s="34" t="s">
        <v>682</v>
      </c>
      <c r="C97" s="109">
        <v>450</v>
      </c>
    </row>
    <row r="98" spans="1:3">
      <c r="A98" s="91" t="s">
        <v>562</v>
      </c>
      <c r="B98" s="34" t="s">
        <v>683</v>
      </c>
      <c r="C98" s="109">
        <v>450</v>
      </c>
    </row>
    <row r="99" spans="1:3">
      <c r="A99" s="91" t="s">
        <v>564</v>
      </c>
      <c r="B99" s="34" t="s">
        <v>684</v>
      </c>
      <c r="C99" s="109">
        <v>450</v>
      </c>
    </row>
    <row r="100" spans="1:3">
      <c r="A100" s="91" t="s">
        <v>565</v>
      </c>
      <c r="B100" s="34" t="s">
        <v>685</v>
      </c>
      <c r="C100" s="109">
        <v>450</v>
      </c>
    </row>
    <row r="101" spans="1:3">
      <c r="A101" s="91" t="s">
        <v>567</v>
      </c>
      <c r="B101" s="34" t="s">
        <v>686</v>
      </c>
      <c r="C101" s="109">
        <v>450</v>
      </c>
    </row>
    <row r="102" spans="1:3">
      <c r="A102" s="91" t="s">
        <v>568</v>
      </c>
      <c r="B102" s="34" t="s">
        <v>687</v>
      </c>
      <c r="C102" s="109">
        <v>450</v>
      </c>
    </row>
    <row r="103" spans="1:3">
      <c r="A103" s="91" t="s">
        <v>570</v>
      </c>
      <c r="B103" s="34" t="s">
        <v>688</v>
      </c>
      <c r="C103" s="109">
        <v>700</v>
      </c>
    </row>
    <row r="104" spans="1:3">
      <c r="A104" s="91" t="s">
        <v>571</v>
      </c>
      <c r="B104" s="34" t="s">
        <v>689</v>
      </c>
      <c r="C104" s="109">
        <v>700</v>
      </c>
    </row>
    <row r="105" spans="1:3">
      <c r="A105" s="91" t="s">
        <v>573</v>
      </c>
      <c r="B105" s="34" t="s">
        <v>690</v>
      </c>
      <c r="C105" s="109">
        <v>700</v>
      </c>
    </row>
    <row r="106" spans="1:3">
      <c r="A106" s="91" t="s">
        <v>574</v>
      </c>
      <c r="B106" s="34" t="s">
        <v>691</v>
      </c>
      <c r="C106" s="109">
        <v>700</v>
      </c>
    </row>
    <row r="107" spans="1:3" ht="30">
      <c r="A107" s="91" t="s">
        <v>576</v>
      </c>
      <c r="B107" s="34" t="s">
        <v>692</v>
      </c>
      <c r="C107" s="109">
        <v>700</v>
      </c>
    </row>
    <row r="108" spans="1:3">
      <c r="A108" s="91" t="s">
        <v>577</v>
      </c>
      <c r="B108" s="34" t="s">
        <v>693</v>
      </c>
      <c r="C108" s="109">
        <v>700</v>
      </c>
    </row>
    <row r="109" spans="1:3">
      <c r="A109" s="91" t="s">
        <v>579</v>
      </c>
      <c r="B109" s="34" t="s">
        <v>694</v>
      </c>
      <c r="C109" s="109">
        <v>700</v>
      </c>
    </row>
    <row r="110" spans="1:3">
      <c r="A110" s="91" t="s">
        <v>580</v>
      </c>
      <c r="B110" s="34" t="s">
        <v>695</v>
      </c>
      <c r="C110" s="109">
        <v>700</v>
      </c>
    </row>
    <row r="111" spans="1:3">
      <c r="A111" s="91" t="s">
        <v>582</v>
      </c>
      <c r="B111" s="34" t="s">
        <v>696</v>
      </c>
      <c r="C111" s="109">
        <v>450</v>
      </c>
    </row>
    <row r="112" spans="1:3">
      <c r="A112" s="91" t="s">
        <v>584</v>
      </c>
      <c r="B112" s="34" t="s">
        <v>697</v>
      </c>
      <c r="C112" s="109">
        <v>700</v>
      </c>
    </row>
    <row r="113" spans="1:3">
      <c r="A113" s="91" t="s">
        <v>588</v>
      </c>
      <c r="B113" s="34" t="s">
        <v>698</v>
      </c>
      <c r="C113" s="109">
        <v>700</v>
      </c>
    </row>
    <row r="114" spans="1:3">
      <c r="A114" s="91" t="s">
        <v>589</v>
      </c>
      <c r="B114" s="34" t="s">
        <v>699</v>
      </c>
      <c r="C114" s="109">
        <v>850</v>
      </c>
    </row>
    <row r="115" spans="1:3">
      <c r="A115" s="91" t="s">
        <v>591</v>
      </c>
      <c r="B115" s="34" t="s">
        <v>700</v>
      </c>
      <c r="C115" s="109">
        <v>400</v>
      </c>
    </row>
    <row r="116" spans="1:3">
      <c r="A116" s="91" t="s">
        <v>593</v>
      </c>
      <c r="B116" s="34" t="s">
        <v>701</v>
      </c>
      <c r="C116" s="109">
        <v>400</v>
      </c>
    </row>
    <row r="117" spans="1:3">
      <c r="A117" s="91" t="s">
        <v>595</v>
      </c>
      <c r="B117" s="34" t="s">
        <v>702</v>
      </c>
      <c r="C117" s="109">
        <v>600</v>
      </c>
    </row>
    <row r="118" spans="1:3">
      <c r="A118" s="91" t="s">
        <v>597</v>
      </c>
      <c r="B118" s="34" t="s">
        <v>703</v>
      </c>
      <c r="C118" s="109">
        <v>400</v>
      </c>
    </row>
    <row r="119" spans="1:3">
      <c r="A119" s="91" t="s">
        <v>599</v>
      </c>
      <c r="B119" s="34" t="s">
        <v>704</v>
      </c>
      <c r="C119" s="109">
        <v>800</v>
      </c>
    </row>
    <row r="120" spans="1:3">
      <c r="A120" s="91" t="s">
        <v>601</v>
      </c>
      <c r="B120" s="34" t="s">
        <v>705</v>
      </c>
      <c r="C120" s="109">
        <v>300</v>
      </c>
    </row>
    <row r="121" spans="1:3">
      <c r="A121" s="91" t="s">
        <v>603</v>
      </c>
      <c r="B121" s="34" t="s">
        <v>706</v>
      </c>
      <c r="C121" s="109">
        <v>450</v>
      </c>
    </row>
    <row r="122" spans="1:3">
      <c r="A122" s="91" t="s">
        <v>604</v>
      </c>
      <c r="B122" s="34" t="s">
        <v>707</v>
      </c>
      <c r="C122" s="109">
        <v>700</v>
      </c>
    </row>
    <row r="123" spans="1:3" ht="15.75">
      <c r="A123" s="91"/>
      <c r="B123" s="33" t="s">
        <v>1</v>
      </c>
      <c r="C123" s="109"/>
    </row>
    <row r="124" spans="1:3">
      <c r="A124" s="91">
        <v>99</v>
      </c>
      <c r="B124" s="34" t="s">
        <v>708</v>
      </c>
      <c r="C124" s="109">
        <v>450</v>
      </c>
    </row>
    <row r="125" spans="1:3">
      <c r="A125" s="91">
        <v>100</v>
      </c>
      <c r="B125" s="34" t="s">
        <v>709</v>
      </c>
      <c r="C125" s="109">
        <v>450</v>
      </c>
    </row>
    <row r="126" spans="1:3" ht="30">
      <c r="A126" s="91">
        <v>101</v>
      </c>
      <c r="B126" s="34" t="s">
        <v>710</v>
      </c>
      <c r="C126" s="109">
        <v>450</v>
      </c>
    </row>
    <row r="127" spans="1:3" ht="30">
      <c r="A127" s="91">
        <v>102</v>
      </c>
      <c r="B127" s="34" t="s">
        <v>711</v>
      </c>
      <c r="C127" s="109">
        <v>450</v>
      </c>
    </row>
    <row r="128" spans="1:3">
      <c r="A128" s="91">
        <v>103</v>
      </c>
      <c r="B128" s="34" t="s">
        <v>712</v>
      </c>
      <c r="C128" s="109">
        <v>450</v>
      </c>
    </row>
    <row r="129" spans="1:3">
      <c r="A129" s="91">
        <v>104</v>
      </c>
      <c r="B129" s="34" t="s">
        <v>713</v>
      </c>
      <c r="C129" s="109">
        <v>450</v>
      </c>
    </row>
    <row r="130" spans="1:3">
      <c r="A130" s="91">
        <v>105</v>
      </c>
      <c r="B130" s="34" t="s">
        <v>714</v>
      </c>
      <c r="C130" s="109">
        <v>450</v>
      </c>
    </row>
    <row r="131" spans="1:3">
      <c r="A131" s="91">
        <v>106</v>
      </c>
      <c r="B131" s="34" t="s">
        <v>715</v>
      </c>
      <c r="C131" s="109">
        <v>450</v>
      </c>
    </row>
    <row r="132" spans="1:3">
      <c r="A132" s="91">
        <v>107</v>
      </c>
      <c r="B132" s="34" t="s">
        <v>716</v>
      </c>
      <c r="C132" s="109">
        <v>450</v>
      </c>
    </row>
    <row r="133" spans="1:3">
      <c r="A133" s="91">
        <v>108</v>
      </c>
      <c r="B133" s="121" t="s">
        <v>717</v>
      </c>
      <c r="C133" s="109">
        <v>450</v>
      </c>
    </row>
    <row r="135" spans="1:3" ht="15.75">
      <c r="A135" s="174" t="s">
        <v>454</v>
      </c>
      <c r="B135" s="174"/>
      <c r="C135" s="174"/>
    </row>
    <row r="136" spans="1:3" ht="15.75">
      <c r="A136" s="174" t="s">
        <v>458</v>
      </c>
      <c r="B136" s="174"/>
      <c r="C136" s="174"/>
    </row>
    <row r="137" spans="1:3" ht="61.5" customHeight="1">
      <c r="A137" s="183" t="s">
        <v>455</v>
      </c>
      <c r="B137" s="183"/>
      <c r="C137" s="183"/>
    </row>
    <row r="138" spans="1:3" ht="31.5" customHeight="1">
      <c r="A138" s="183" t="s">
        <v>456</v>
      </c>
      <c r="B138" s="183"/>
      <c r="C138" s="183"/>
    </row>
    <row r="139" spans="1:3" ht="102" customHeight="1">
      <c r="A139" s="183" t="s">
        <v>457</v>
      </c>
      <c r="B139" s="183"/>
      <c r="C139" s="183"/>
    </row>
  </sheetData>
  <mergeCells count="6">
    <mergeCell ref="A139:C139"/>
    <mergeCell ref="A1:C1"/>
    <mergeCell ref="A135:C135"/>
    <mergeCell ref="A136:C136"/>
    <mergeCell ref="A137:C137"/>
    <mergeCell ref="A138:C138"/>
  </mergeCells>
  <phoneticPr fontId="0" type="noConversion"/>
  <pageMargins left="0.55118110236220474" right="0.23622047244094491" top="0.74803149606299213" bottom="0.27559055118110237" header="0.31496062992125984" footer="0.31496062992125984"/>
  <pageSetup paperSize="9" scale="70" orientation="portrait" r:id="rId1"/>
  <rowBreaks count="1" manualBreakCount="1">
    <brk id="134" max="3" man="1"/>
  </rowBreaks>
</worksheet>
</file>

<file path=xl/worksheets/sheet6.xml><?xml version="1.0" encoding="utf-8"?>
<worksheet xmlns="http://schemas.openxmlformats.org/spreadsheetml/2006/main" xmlns:r="http://schemas.openxmlformats.org/officeDocument/2006/relationships">
  <sheetPr codeName="Sheet9">
    <tabColor rgb="FFFF0000"/>
  </sheetPr>
  <dimension ref="A1:N26"/>
  <sheetViews>
    <sheetView zoomScale="75" zoomScaleNormal="75" zoomScaleSheetLayoutView="100" workbookViewId="0">
      <selection activeCell="J45" sqref="J45"/>
    </sheetView>
  </sheetViews>
  <sheetFormatPr defaultRowHeight="15"/>
  <cols>
    <col min="1" max="1" width="9.28515625" style="22" customWidth="1"/>
    <col min="2" max="10" width="9.140625" style="22"/>
    <col min="11" max="11" width="13.42578125" style="22" customWidth="1"/>
    <col min="12" max="12" width="19.5703125" style="22" customWidth="1"/>
    <col min="13" max="13" width="9.140625" style="22"/>
    <col min="14" max="14" width="14.28515625" style="22" customWidth="1"/>
    <col min="15" max="16384" width="9.140625" style="22"/>
  </cols>
  <sheetData>
    <row r="1" spans="1:14" ht="15.75">
      <c r="A1" s="176" t="s">
        <v>259</v>
      </c>
      <c r="B1" s="176"/>
      <c r="C1" s="176"/>
      <c r="D1" s="176"/>
      <c r="E1" s="176"/>
      <c r="F1" s="176"/>
      <c r="G1" s="176"/>
      <c r="H1" s="176"/>
      <c r="I1" s="176"/>
      <c r="J1" s="176"/>
      <c r="K1" s="176"/>
      <c r="L1" s="176"/>
      <c r="M1" s="176"/>
      <c r="N1" s="176"/>
    </row>
    <row r="3" spans="1:14" ht="15.75">
      <c r="A3" s="71" t="s">
        <v>49</v>
      </c>
    </row>
    <row r="4" spans="1:14">
      <c r="A4" s="22" t="s">
        <v>260</v>
      </c>
    </row>
    <row r="5" spans="1:14">
      <c r="A5" s="22" t="s">
        <v>261</v>
      </c>
    </row>
    <row r="6" spans="1:14">
      <c r="A6" s="22" t="s">
        <v>262</v>
      </c>
    </row>
    <row r="7" spans="1:14" ht="15.75">
      <c r="A7" s="71" t="s">
        <v>776</v>
      </c>
    </row>
    <row r="8" spans="1:14">
      <c r="A8" s="22" t="s">
        <v>263</v>
      </c>
    </row>
    <row r="9" spans="1:14" ht="44.25" customHeight="1">
      <c r="A9" s="22" t="s">
        <v>278</v>
      </c>
      <c r="J9" s="188" t="s">
        <v>281</v>
      </c>
      <c r="K9" s="189"/>
      <c r="L9" s="66" t="s">
        <v>280</v>
      </c>
    </row>
    <row r="10" spans="1:14" ht="30.75" customHeight="1">
      <c r="A10" s="187" t="s">
        <v>279</v>
      </c>
      <c r="B10" s="149"/>
      <c r="C10" s="149"/>
      <c r="D10" s="149"/>
      <c r="E10" s="149"/>
      <c r="F10" s="149"/>
      <c r="G10" s="149"/>
      <c r="H10" s="149"/>
      <c r="I10" s="150"/>
      <c r="J10" s="141" t="s">
        <v>39</v>
      </c>
      <c r="K10" s="139"/>
      <c r="L10" s="140" t="s">
        <v>39</v>
      </c>
    </row>
    <row r="11" spans="1:14">
      <c r="A11" s="67"/>
      <c r="B11" s="67"/>
      <c r="C11" s="67"/>
      <c r="D11" s="67"/>
      <c r="E11" s="67"/>
      <c r="F11" s="67"/>
      <c r="G11" s="67"/>
      <c r="H11" s="67"/>
      <c r="I11" s="67"/>
      <c r="J11" s="123"/>
      <c r="K11" s="67"/>
      <c r="L11" s="67"/>
    </row>
    <row r="12" spans="1:14" ht="65.25" customHeight="1">
      <c r="A12" s="185" t="s">
        <v>777</v>
      </c>
      <c r="B12" s="185"/>
      <c r="C12" s="185"/>
      <c r="D12" s="185"/>
      <c r="E12" s="185"/>
      <c r="F12" s="185"/>
      <c r="G12" s="185"/>
      <c r="H12" s="185"/>
      <c r="I12" s="185"/>
      <c r="J12" s="185"/>
      <c r="K12" s="185"/>
      <c r="L12" s="185"/>
      <c r="M12" s="185"/>
      <c r="N12" s="185"/>
    </row>
    <row r="14" spans="1:14" ht="15.75">
      <c r="C14" s="71" t="s">
        <v>270</v>
      </c>
    </row>
    <row r="16" spans="1:14" ht="15.75">
      <c r="A16" s="71" t="s">
        <v>49</v>
      </c>
    </row>
    <row r="17" spans="1:14">
      <c r="A17" s="22" t="s">
        <v>274</v>
      </c>
    </row>
    <row r="18" spans="1:14" ht="30" customHeight="1">
      <c r="A18" s="185" t="s">
        <v>277</v>
      </c>
      <c r="B18" s="186"/>
      <c r="C18" s="186"/>
      <c r="D18" s="186"/>
      <c r="E18" s="186"/>
      <c r="F18" s="186"/>
      <c r="G18" s="186"/>
      <c r="H18" s="186"/>
      <c r="I18" s="186"/>
      <c r="J18" s="186"/>
      <c r="K18" s="186"/>
      <c r="L18" s="186"/>
      <c r="M18" s="186"/>
      <c r="N18" s="186"/>
    </row>
    <row r="19" spans="1:14">
      <c r="A19" s="22" t="s">
        <v>271</v>
      </c>
    </row>
    <row r="20" spans="1:14" ht="92.25" customHeight="1">
      <c r="A20" s="185" t="s">
        <v>275</v>
      </c>
      <c r="B20" s="185"/>
      <c r="C20" s="185"/>
      <c r="D20" s="185"/>
      <c r="E20" s="185"/>
      <c r="F20" s="185"/>
      <c r="G20" s="185"/>
      <c r="H20" s="185"/>
      <c r="I20" s="185"/>
      <c r="J20" s="185"/>
      <c r="K20" s="185"/>
      <c r="L20" s="185"/>
      <c r="M20" s="185"/>
      <c r="N20" s="185"/>
    </row>
    <row r="21" spans="1:14">
      <c r="A21" s="22" t="s">
        <v>272</v>
      </c>
    </row>
    <row r="24" spans="1:14" ht="15.75">
      <c r="A24" s="71" t="s">
        <v>50</v>
      </c>
    </row>
    <row r="25" spans="1:14" ht="30.75" customHeight="1">
      <c r="A25" s="185" t="s">
        <v>276</v>
      </c>
      <c r="B25" s="186"/>
      <c r="C25" s="186"/>
      <c r="D25" s="186"/>
      <c r="E25" s="186"/>
      <c r="F25" s="186"/>
      <c r="G25" s="186"/>
      <c r="H25" s="186"/>
      <c r="I25" s="186"/>
      <c r="J25" s="186"/>
      <c r="K25" s="186"/>
      <c r="L25" s="186"/>
      <c r="M25" s="186"/>
      <c r="N25" s="186"/>
    </row>
    <row r="26" spans="1:14">
      <c r="A26" s="22" t="s">
        <v>273</v>
      </c>
    </row>
  </sheetData>
  <mergeCells count="7">
    <mergeCell ref="A25:N25"/>
    <mergeCell ref="A10:I10"/>
    <mergeCell ref="J9:K9"/>
    <mergeCell ref="A12:N12"/>
    <mergeCell ref="A1:N1"/>
    <mergeCell ref="A18:N18"/>
    <mergeCell ref="A20:N20"/>
  </mergeCells>
  <phoneticPr fontId="0" type="noConversion"/>
  <pageMargins left="0.7" right="0.19" top="0.75" bottom="0.75" header="0.3" footer="0.3"/>
  <pageSetup paperSize="9" scale="90" orientation="landscape" r:id="rId1"/>
  <rowBreaks count="1" manualBreakCount="1">
    <brk id="13" max="13" man="1"/>
  </rowBreaks>
</worksheet>
</file>

<file path=xl/worksheets/sheet7.xml><?xml version="1.0" encoding="utf-8"?>
<worksheet xmlns="http://schemas.openxmlformats.org/spreadsheetml/2006/main" xmlns:r="http://schemas.openxmlformats.org/officeDocument/2006/relationships">
  <sheetPr codeName="Sheet10">
    <tabColor rgb="FFFF0000"/>
  </sheetPr>
  <dimension ref="A1:E23"/>
  <sheetViews>
    <sheetView zoomScale="115" zoomScaleNormal="115" zoomScaleSheetLayoutView="145" workbookViewId="0">
      <selection sqref="A1:E1"/>
    </sheetView>
  </sheetViews>
  <sheetFormatPr defaultRowHeight="15"/>
  <cols>
    <col min="1" max="1" width="7.28515625" style="7" customWidth="1"/>
    <col min="2" max="2" width="14.42578125" style="7" customWidth="1"/>
    <col min="3" max="3" width="56.140625" style="14" customWidth="1"/>
    <col min="4" max="4" width="13.85546875" style="15" customWidth="1"/>
    <col min="5" max="5" width="22.42578125" style="6" customWidth="1"/>
    <col min="6" max="16384" width="9.140625" style="5"/>
  </cols>
  <sheetData>
    <row r="1" spans="1:5">
      <c r="A1" s="190" t="s">
        <v>283</v>
      </c>
      <c r="B1" s="190"/>
      <c r="C1" s="190"/>
      <c r="D1" s="190"/>
      <c r="E1" s="190"/>
    </row>
    <row r="2" spans="1:5">
      <c r="A2" s="19" t="s">
        <v>2</v>
      </c>
      <c r="B2" s="19"/>
      <c r="C2" s="19"/>
      <c r="D2" s="19"/>
      <c r="E2" s="19"/>
    </row>
    <row r="3" spans="1:5">
      <c r="C3" s="7"/>
      <c r="D3" s="7"/>
      <c r="E3" s="7"/>
    </row>
    <row r="4" spans="1:5">
      <c r="A4" s="1" t="s">
        <v>739</v>
      </c>
    </row>
    <row r="5" spans="1:5" ht="78.75" customHeight="1">
      <c r="A5" s="9" t="s">
        <v>718</v>
      </c>
      <c r="B5" s="9" t="s">
        <v>719</v>
      </c>
      <c r="C5" s="8" t="s">
        <v>720</v>
      </c>
      <c r="D5" s="8" t="s">
        <v>392</v>
      </c>
      <c r="E5" s="8" t="s">
        <v>282</v>
      </c>
    </row>
    <row r="6" spans="1:5" ht="30">
      <c r="A6" s="3">
        <v>1</v>
      </c>
      <c r="B6" s="12" t="s">
        <v>721</v>
      </c>
      <c r="C6" s="10" t="s">
        <v>301</v>
      </c>
      <c r="D6" s="11">
        <v>335.03</v>
      </c>
      <c r="E6" s="4">
        <v>302</v>
      </c>
    </row>
    <row r="7" spans="1:5" ht="21.75" customHeight="1">
      <c r="A7" s="3">
        <v>2</v>
      </c>
      <c r="B7" s="12" t="s">
        <v>722</v>
      </c>
      <c r="C7" s="10" t="s">
        <v>302</v>
      </c>
      <c r="D7" s="11">
        <v>532.02</v>
      </c>
      <c r="E7" s="4">
        <v>479</v>
      </c>
    </row>
    <row r="8" spans="1:5" ht="21.75" customHeight="1">
      <c r="A8" s="3">
        <v>3</v>
      </c>
      <c r="B8" s="12" t="s">
        <v>723</v>
      </c>
      <c r="C8" s="10" t="s">
        <v>724</v>
      </c>
      <c r="D8" s="11">
        <v>340.34</v>
      </c>
      <c r="E8" s="4">
        <v>306</v>
      </c>
    </row>
    <row r="9" spans="1:5" ht="21.75" customHeight="1">
      <c r="A9" s="3">
        <v>4</v>
      </c>
      <c r="B9" s="12" t="s">
        <v>725</v>
      </c>
      <c r="C9" s="10" t="s">
        <v>726</v>
      </c>
      <c r="D9" s="11">
        <v>341.86</v>
      </c>
      <c r="E9" s="4">
        <v>308</v>
      </c>
    </row>
    <row r="10" spans="1:5" ht="21.75" customHeight="1">
      <c r="A10" s="3">
        <v>5</v>
      </c>
      <c r="B10" s="12" t="s">
        <v>727</v>
      </c>
      <c r="C10" s="10" t="s">
        <v>728</v>
      </c>
      <c r="D10" s="11">
        <v>381.48</v>
      </c>
      <c r="E10" s="4">
        <v>343</v>
      </c>
    </row>
    <row r="11" spans="1:5" ht="30">
      <c r="A11" s="3">
        <v>6</v>
      </c>
      <c r="B11" s="12" t="s">
        <v>729</v>
      </c>
      <c r="C11" s="10" t="s">
        <v>303</v>
      </c>
      <c r="D11" s="11">
        <v>383.92</v>
      </c>
      <c r="E11" s="4">
        <v>346</v>
      </c>
    </row>
    <row r="12" spans="1:5" ht="26.25" customHeight="1">
      <c r="A12" s="3">
        <v>7</v>
      </c>
      <c r="B12" s="12" t="s">
        <v>730</v>
      </c>
      <c r="C12" s="10" t="s">
        <v>304</v>
      </c>
      <c r="D12" s="11">
        <v>311.60000000000002</v>
      </c>
      <c r="E12" s="4">
        <v>280</v>
      </c>
    </row>
    <row r="13" spans="1:5" ht="26.25" customHeight="1">
      <c r="A13" s="3">
        <v>8</v>
      </c>
      <c r="B13" s="12" t="s">
        <v>731</v>
      </c>
      <c r="C13" s="10" t="s">
        <v>305</v>
      </c>
      <c r="D13" s="11">
        <v>313.43</v>
      </c>
      <c r="E13" s="4">
        <v>282</v>
      </c>
    </row>
    <row r="14" spans="1:5" ht="26.25" customHeight="1">
      <c r="A14" s="3">
        <v>9</v>
      </c>
      <c r="B14" s="12" t="s">
        <v>732</v>
      </c>
      <c r="C14" s="10" t="s">
        <v>733</v>
      </c>
      <c r="D14" s="11">
        <v>309.88</v>
      </c>
      <c r="E14" s="4">
        <v>279</v>
      </c>
    </row>
    <row r="15" spans="1:5" ht="26.25" customHeight="1">
      <c r="A15" s="3">
        <v>10</v>
      </c>
      <c r="B15" s="12" t="s">
        <v>734</v>
      </c>
      <c r="C15" s="10" t="s">
        <v>306</v>
      </c>
      <c r="D15" s="11">
        <v>397.1</v>
      </c>
      <c r="E15" s="4">
        <v>357</v>
      </c>
    </row>
    <row r="16" spans="1:5" ht="26.25" customHeight="1">
      <c r="A16" s="3">
        <v>11</v>
      </c>
      <c r="B16" s="12" t="s">
        <v>735</v>
      </c>
      <c r="C16" s="10" t="s">
        <v>307</v>
      </c>
      <c r="D16" s="11">
        <v>378.19</v>
      </c>
      <c r="E16" s="4">
        <v>340</v>
      </c>
    </row>
    <row r="17" spans="1:5" ht="26.25" customHeight="1">
      <c r="A17" s="3">
        <v>12</v>
      </c>
      <c r="B17" s="12" t="s">
        <v>736</v>
      </c>
      <c r="C17" s="10" t="s">
        <v>308</v>
      </c>
      <c r="D17" s="11">
        <v>233.25</v>
      </c>
      <c r="E17" s="4">
        <v>210</v>
      </c>
    </row>
    <row r="18" spans="1:5" ht="26.25" customHeight="1">
      <c r="A18" s="3">
        <v>13</v>
      </c>
      <c r="B18" s="12" t="s">
        <v>737</v>
      </c>
      <c r="C18" s="10" t="s">
        <v>309</v>
      </c>
      <c r="D18" s="11">
        <v>198.65</v>
      </c>
      <c r="E18" s="4">
        <v>179</v>
      </c>
    </row>
    <row r="19" spans="1:5" ht="30">
      <c r="A19" s="3">
        <v>14</v>
      </c>
      <c r="B19" s="12" t="s">
        <v>738</v>
      </c>
      <c r="C19" s="10" t="s">
        <v>310</v>
      </c>
      <c r="D19" s="11">
        <v>464.82</v>
      </c>
      <c r="E19" s="4">
        <v>418</v>
      </c>
    </row>
    <row r="20" spans="1:5" s="18" customFormat="1">
      <c r="A20" s="13"/>
      <c r="B20" s="13"/>
      <c r="C20" s="16"/>
      <c r="D20" s="2"/>
      <c r="E20" s="17"/>
    </row>
    <row r="21" spans="1:5" s="18" customFormat="1">
      <c r="A21" s="13"/>
      <c r="B21" s="13"/>
      <c r="C21" s="16"/>
      <c r="D21" s="2"/>
      <c r="E21" s="17"/>
    </row>
    <row r="22" spans="1:5" s="18" customFormat="1">
      <c r="A22" s="13"/>
      <c r="B22" s="13"/>
      <c r="C22" s="16"/>
      <c r="D22" s="2"/>
      <c r="E22" s="17"/>
    </row>
    <row r="23" spans="1:5">
      <c r="A23" s="20"/>
    </row>
  </sheetData>
  <mergeCells count="1">
    <mergeCell ref="A1:E1"/>
  </mergeCells>
  <phoneticPr fontId="0" type="noConversion"/>
  <pageMargins left="0.43307086614173229" right="0.15748031496062992" top="0.78740157480314965"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dimension ref="A1:IV14"/>
  <sheetViews>
    <sheetView workbookViewId="0">
      <selection activeCell="B5" sqref="B5"/>
    </sheetView>
  </sheetViews>
  <sheetFormatPr defaultRowHeight="15"/>
  <cols>
    <col min="1" max="1" width="4" style="232" customWidth="1"/>
    <col min="2" max="2" width="30.5703125" style="230" customWidth="1"/>
    <col min="3" max="3" width="10.42578125" style="231" customWidth="1"/>
    <col min="4" max="4" width="25.140625" style="230" customWidth="1"/>
    <col min="5" max="5" width="13.28515625" style="232" customWidth="1"/>
    <col min="6" max="6" width="14.28515625" style="233" customWidth="1"/>
    <col min="7" max="16384" width="9.140625" style="225"/>
  </cols>
  <sheetData>
    <row r="1" spans="1:256">
      <c r="A1" s="226" t="s">
        <v>459</v>
      </c>
      <c r="B1" s="226"/>
      <c r="C1" s="226"/>
      <c r="D1" s="226"/>
      <c r="E1" s="226"/>
      <c r="F1" s="226"/>
    </row>
    <row r="2" spans="1:256" ht="55.5" customHeight="1">
      <c r="A2" s="227" t="s">
        <v>60</v>
      </c>
      <c r="B2" s="227"/>
      <c r="C2" s="227"/>
      <c r="D2" s="227"/>
      <c r="E2" s="227"/>
      <c r="F2" s="227"/>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c r="IU2" s="228"/>
      <c r="IV2" s="228"/>
    </row>
    <row r="3" spans="1:256">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c r="HE3" s="228"/>
      <c r="HF3" s="228"/>
      <c r="HG3" s="228"/>
      <c r="HH3" s="228"/>
      <c r="HI3" s="228"/>
      <c r="HJ3" s="228"/>
      <c r="HK3" s="228"/>
      <c r="HL3" s="228"/>
      <c r="HM3" s="228"/>
      <c r="HN3" s="228"/>
      <c r="HO3" s="228"/>
      <c r="HP3" s="228"/>
      <c r="HQ3" s="228"/>
      <c r="HR3" s="228"/>
      <c r="HS3" s="228"/>
      <c r="HT3" s="228"/>
      <c r="HU3" s="228"/>
      <c r="HV3" s="228"/>
      <c r="HW3" s="228"/>
      <c r="HX3" s="228"/>
      <c r="HY3" s="228"/>
      <c r="HZ3" s="228"/>
      <c r="IA3" s="228"/>
      <c r="IB3" s="228"/>
      <c r="IC3" s="228"/>
      <c r="ID3" s="228"/>
      <c r="IE3" s="228"/>
      <c r="IF3" s="228"/>
      <c r="IG3" s="228"/>
      <c r="IH3" s="228"/>
      <c r="II3" s="228"/>
      <c r="IJ3" s="228"/>
      <c r="IK3" s="228"/>
      <c r="IL3" s="228"/>
      <c r="IM3" s="228"/>
      <c r="IN3" s="228"/>
      <c r="IO3" s="228"/>
      <c r="IP3" s="228"/>
      <c r="IQ3" s="228"/>
      <c r="IR3" s="228"/>
      <c r="IS3" s="228"/>
      <c r="IT3" s="228"/>
      <c r="IU3" s="228"/>
      <c r="IV3" s="228"/>
    </row>
    <row r="4" spans="1:256">
      <c r="A4" s="229" t="s">
        <v>740</v>
      </c>
    </row>
    <row r="5" spans="1:256" ht="144.75" customHeight="1">
      <c r="A5" s="223" t="s">
        <v>606</v>
      </c>
      <c r="B5" s="224" t="s">
        <v>741</v>
      </c>
      <c r="C5" s="224" t="s">
        <v>742</v>
      </c>
      <c r="D5" s="224" t="s">
        <v>743</v>
      </c>
      <c r="E5" s="224" t="s">
        <v>393</v>
      </c>
      <c r="F5" s="224" t="s">
        <v>284</v>
      </c>
    </row>
    <row r="6" spans="1:256" ht="30">
      <c r="A6" s="234">
        <v>1</v>
      </c>
      <c r="B6" s="234" t="s">
        <v>311</v>
      </c>
      <c r="C6" s="234" t="s">
        <v>744</v>
      </c>
      <c r="D6" s="234" t="s">
        <v>745</v>
      </c>
      <c r="E6" s="235">
        <v>390.76</v>
      </c>
      <c r="F6" s="236">
        <v>362</v>
      </c>
    </row>
    <row r="7" spans="1:256" ht="29.25" customHeight="1">
      <c r="A7" s="234">
        <v>2</v>
      </c>
      <c r="B7" s="234" t="s">
        <v>747</v>
      </c>
      <c r="C7" s="234" t="s">
        <v>748</v>
      </c>
      <c r="D7" s="234" t="s">
        <v>749</v>
      </c>
      <c r="E7" s="235">
        <v>371.57</v>
      </c>
      <c r="F7" s="236">
        <v>334</v>
      </c>
    </row>
    <row r="8" spans="1:256" ht="30">
      <c r="A8" s="234">
        <v>3</v>
      </c>
      <c r="B8" s="234" t="s">
        <v>312</v>
      </c>
      <c r="C8" s="234" t="s">
        <v>750</v>
      </c>
      <c r="D8" s="234" t="s">
        <v>751</v>
      </c>
      <c r="E8" s="235">
        <v>480.31</v>
      </c>
      <c r="F8" s="236">
        <v>432</v>
      </c>
    </row>
    <row r="9" spans="1:256" ht="31.5" customHeight="1">
      <c r="A9" s="234">
        <v>4</v>
      </c>
      <c r="B9" s="234" t="s">
        <v>752</v>
      </c>
      <c r="C9" s="234" t="s">
        <v>753</v>
      </c>
      <c r="D9" s="234" t="s">
        <v>754</v>
      </c>
      <c r="E9" s="235">
        <v>371.57</v>
      </c>
      <c r="F9" s="236">
        <v>334</v>
      </c>
    </row>
    <row r="10" spans="1:256" ht="32.25" customHeight="1">
      <c r="A10" s="234">
        <v>5</v>
      </c>
      <c r="B10" s="234" t="s">
        <v>313</v>
      </c>
      <c r="C10" s="234" t="s">
        <v>755</v>
      </c>
      <c r="D10" s="234" t="s">
        <v>756</v>
      </c>
      <c r="E10" s="235">
        <v>480.31</v>
      </c>
      <c r="F10" s="236">
        <v>432</v>
      </c>
    </row>
    <row r="11" spans="1:256" ht="30.75" customHeight="1">
      <c r="A11" s="234">
        <v>6</v>
      </c>
      <c r="B11" s="234" t="s">
        <v>314</v>
      </c>
      <c r="C11" s="234" t="s">
        <v>757</v>
      </c>
      <c r="D11" s="234" t="s">
        <v>758</v>
      </c>
      <c r="E11" s="235">
        <v>649.77</v>
      </c>
      <c r="F11" s="236">
        <v>585</v>
      </c>
    </row>
    <row r="12" spans="1:256" ht="67.5" customHeight="1">
      <c r="A12" s="234">
        <v>7</v>
      </c>
      <c r="B12" s="234" t="s">
        <v>315</v>
      </c>
      <c r="C12" s="234" t="s">
        <v>746</v>
      </c>
      <c r="D12" s="234" t="s">
        <v>316</v>
      </c>
      <c r="E12" s="235">
        <v>219.55</v>
      </c>
      <c r="F12" s="236">
        <v>198</v>
      </c>
    </row>
    <row r="13" spans="1:256" ht="30">
      <c r="A13" s="234">
        <v>8</v>
      </c>
      <c r="B13" s="234" t="s">
        <v>317</v>
      </c>
      <c r="C13" s="234" t="s">
        <v>759</v>
      </c>
      <c r="D13" s="234" t="s">
        <v>760</v>
      </c>
      <c r="E13" s="235">
        <v>555.79999999999995</v>
      </c>
      <c r="F13" s="236">
        <v>500</v>
      </c>
    </row>
    <row r="14" spans="1:256" ht="29.25" customHeight="1">
      <c r="A14" s="234">
        <v>9</v>
      </c>
      <c r="B14" s="234" t="s">
        <v>318</v>
      </c>
      <c r="C14" s="234" t="s">
        <v>762</v>
      </c>
      <c r="D14" s="234" t="s">
        <v>761</v>
      </c>
      <c r="E14" s="235">
        <v>283.18</v>
      </c>
      <c r="F14" s="236">
        <v>255</v>
      </c>
    </row>
  </sheetData>
  <mergeCells count="2">
    <mergeCell ref="A1:F1"/>
    <mergeCell ref="A2:F2"/>
  </mergeCells>
  <pageMargins left="0.33" right="0.1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sheetPr codeName="Sheet12">
    <tabColor rgb="FFFF0000"/>
  </sheetPr>
  <dimension ref="A1:D52"/>
  <sheetViews>
    <sheetView topLeftCell="A4" zoomScale="75" zoomScaleNormal="75" workbookViewId="0">
      <selection activeCell="C20" sqref="C20"/>
    </sheetView>
  </sheetViews>
  <sheetFormatPr defaultRowHeight="15"/>
  <cols>
    <col min="1" max="1" width="5.7109375" style="45" customWidth="1"/>
    <col min="2" max="2" width="45.85546875" style="23" customWidth="1"/>
    <col min="3" max="3" width="24.7109375" style="126" customWidth="1"/>
    <col min="4" max="4" width="32.7109375" style="126" customWidth="1"/>
    <col min="5" max="16384" width="9.140625" style="22"/>
  </cols>
  <sheetData>
    <row r="1" spans="1:4" ht="15.75">
      <c r="A1" s="176" t="s">
        <v>459</v>
      </c>
      <c r="B1" s="176"/>
      <c r="C1" s="176"/>
      <c r="D1" s="176"/>
    </row>
    <row r="2" spans="1:4" ht="15.75">
      <c r="A2" s="68" t="s">
        <v>61</v>
      </c>
      <c r="B2" s="70"/>
      <c r="C2" s="70"/>
      <c r="D2" s="70"/>
    </row>
    <row r="3" spans="1:4" ht="15.75">
      <c r="A3" s="70"/>
      <c r="B3" s="70"/>
      <c r="C3" s="70"/>
      <c r="D3" s="70"/>
    </row>
    <row r="4" spans="1:4" ht="15.75">
      <c r="A4" s="68" t="s">
        <v>765</v>
      </c>
    </row>
    <row r="5" spans="1:4" ht="15.75">
      <c r="A5" s="68"/>
    </row>
    <row r="9" spans="1:4" ht="15.75">
      <c r="A9" s="68" t="s">
        <v>766</v>
      </c>
    </row>
    <row r="11" spans="1:4" ht="84.75" customHeight="1">
      <c r="A11" s="24" t="s">
        <v>718</v>
      </c>
      <c r="B11" s="24" t="s">
        <v>763</v>
      </c>
      <c r="C11" s="24" t="s">
        <v>764</v>
      </c>
      <c r="D11" s="24" t="s">
        <v>285</v>
      </c>
    </row>
    <row r="12" spans="1:4" ht="75.75" customHeight="1">
      <c r="A12" s="109">
        <v>1</v>
      </c>
      <c r="B12" s="121" t="s">
        <v>319</v>
      </c>
      <c r="C12" s="109" t="s">
        <v>320</v>
      </c>
      <c r="D12" s="109" t="s">
        <v>320</v>
      </c>
    </row>
    <row r="13" spans="1:4">
      <c r="A13" s="122"/>
      <c r="B13" s="94"/>
      <c r="C13" s="101"/>
      <c r="D13" s="101"/>
    </row>
    <row r="14" spans="1:4">
      <c r="A14" s="122"/>
      <c r="B14" s="94"/>
      <c r="C14" s="101"/>
      <c r="D14" s="101"/>
    </row>
    <row r="15" spans="1:4">
      <c r="A15" s="122"/>
      <c r="B15" s="94"/>
      <c r="C15" s="101"/>
      <c r="D15" s="101"/>
    </row>
    <row r="16" spans="1:4">
      <c r="A16" s="122"/>
      <c r="B16" s="94"/>
      <c r="C16" s="101"/>
      <c r="D16" s="101"/>
    </row>
    <row r="17" spans="1:4">
      <c r="A17" s="122"/>
      <c r="B17" s="94"/>
      <c r="C17" s="101"/>
      <c r="D17" s="101"/>
    </row>
    <row r="18" spans="1:4">
      <c r="A18" s="122"/>
      <c r="B18" s="94"/>
      <c r="C18" s="101"/>
      <c r="D18" s="101"/>
    </row>
    <row r="19" spans="1:4">
      <c r="A19" s="122"/>
      <c r="B19" s="94"/>
      <c r="C19" s="101"/>
      <c r="D19" s="101"/>
    </row>
    <row r="20" spans="1:4">
      <c r="A20" s="122"/>
      <c r="B20" s="94"/>
      <c r="C20" s="101"/>
      <c r="D20" s="101"/>
    </row>
    <row r="21" spans="1:4">
      <c r="A21" s="122"/>
      <c r="B21" s="94"/>
      <c r="C21" s="101"/>
      <c r="D21" s="101"/>
    </row>
    <row r="22" spans="1:4">
      <c r="A22" s="122"/>
      <c r="B22" s="94"/>
      <c r="C22" s="101"/>
      <c r="D22" s="101"/>
    </row>
    <row r="23" spans="1:4">
      <c r="A23" s="122"/>
      <c r="B23" s="94"/>
      <c r="C23" s="101"/>
      <c r="D23" s="101"/>
    </row>
    <row r="24" spans="1:4">
      <c r="A24" s="122"/>
      <c r="B24" s="94"/>
      <c r="C24" s="101"/>
      <c r="D24" s="101"/>
    </row>
    <row r="25" spans="1:4">
      <c r="A25" s="122"/>
      <c r="B25" s="94"/>
      <c r="C25" s="101"/>
      <c r="D25" s="101"/>
    </row>
    <row r="26" spans="1:4">
      <c r="A26" s="122"/>
      <c r="B26" s="94"/>
      <c r="C26" s="101"/>
      <c r="D26" s="101"/>
    </row>
    <row r="27" spans="1:4">
      <c r="A27" s="122"/>
      <c r="B27" s="94"/>
      <c r="C27" s="101"/>
      <c r="D27" s="101"/>
    </row>
    <row r="28" spans="1:4">
      <c r="A28" s="122"/>
      <c r="B28" s="94"/>
      <c r="C28" s="101"/>
      <c r="D28" s="101"/>
    </row>
    <row r="29" spans="1:4">
      <c r="A29" s="122"/>
      <c r="B29" s="94"/>
      <c r="C29" s="101"/>
      <c r="D29" s="101"/>
    </row>
    <row r="30" spans="1:4">
      <c r="A30" s="122"/>
      <c r="B30" s="94"/>
      <c r="C30" s="101"/>
      <c r="D30" s="101"/>
    </row>
    <row r="31" spans="1:4">
      <c r="A31" s="122"/>
      <c r="B31" s="94"/>
      <c r="C31" s="101"/>
      <c r="D31" s="101"/>
    </row>
    <row r="32" spans="1:4">
      <c r="A32" s="122"/>
      <c r="B32" s="94"/>
      <c r="C32" s="101"/>
      <c r="D32" s="101"/>
    </row>
    <row r="33" spans="1:4">
      <c r="A33" s="122"/>
      <c r="B33" s="94"/>
      <c r="C33" s="101"/>
      <c r="D33" s="101"/>
    </row>
    <row r="34" spans="1:4">
      <c r="A34" s="122"/>
      <c r="B34" s="94"/>
      <c r="C34" s="101"/>
      <c r="D34" s="101"/>
    </row>
    <row r="35" spans="1:4">
      <c r="A35" s="122"/>
      <c r="B35" s="94"/>
      <c r="C35" s="101"/>
      <c r="D35" s="101"/>
    </row>
    <row r="36" spans="1:4">
      <c r="A36" s="122"/>
      <c r="B36" s="94"/>
      <c r="C36" s="101"/>
      <c r="D36" s="101"/>
    </row>
    <row r="37" spans="1:4">
      <c r="A37" s="122"/>
      <c r="B37" s="94"/>
      <c r="C37" s="101"/>
      <c r="D37" s="101"/>
    </row>
    <row r="38" spans="1:4">
      <c r="A38" s="122"/>
      <c r="B38" s="94"/>
      <c r="C38" s="101"/>
      <c r="D38" s="101"/>
    </row>
    <row r="39" spans="1:4">
      <c r="A39" s="122"/>
      <c r="B39" s="94"/>
      <c r="C39" s="101"/>
      <c r="D39" s="101"/>
    </row>
    <row r="40" spans="1:4">
      <c r="A40" s="122"/>
      <c r="B40" s="94"/>
      <c r="C40" s="101"/>
      <c r="D40" s="101"/>
    </row>
    <row r="41" spans="1:4">
      <c r="A41" s="122"/>
      <c r="B41" s="94"/>
      <c r="C41" s="101"/>
      <c r="D41" s="101"/>
    </row>
    <row r="42" spans="1:4">
      <c r="A42" s="122"/>
      <c r="B42" s="94"/>
      <c r="C42" s="101"/>
      <c r="D42" s="101"/>
    </row>
    <row r="43" spans="1:4">
      <c r="A43" s="122"/>
      <c r="B43" s="94"/>
      <c r="C43" s="101"/>
      <c r="D43" s="101"/>
    </row>
    <row r="44" spans="1:4">
      <c r="A44" s="122"/>
      <c r="B44" s="94"/>
      <c r="C44" s="101"/>
      <c r="D44" s="101"/>
    </row>
    <row r="45" spans="1:4">
      <c r="A45" s="122"/>
      <c r="B45" s="94"/>
      <c r="C45" s="101"/>
      <c r="D45" s="101"/>
    </row>
    <row r="46" spans="1:4">
      <c r="A46" s="122"/>
      <c r="B46" s="94"/>
      <c r="C46" s="101"/>
      <c r="D46" s="101"/>
    </row>
    <row r="47" spans="1:4">
      <c r="A47" s="122"/>
      <c r="B47" s="94"/>
      <c r="C47" s="101"/>
      <c r="D47" s="101"/>
    </row>
    <row r="48" spans="1:4">
      <c r="A48" s="122"/>
      <c r="B48" s="94"/>
      <c r="C48" s="101"/>
      <c r="D48" s="101"/>
    </row>
    <row r="49" spans="1:4">
      <c r="A49" s="122"/>
      <c r="B49" s="94"/>
      <c r="C49" s="101"/>
      <c r="D49" s="101"/>
    </row>
    <row r="50" spans="1:4">
      <c r="A50" s="122"/>
      <c r="B50" s="94"/>
      <c r="C50" s="101"/>
      <c r="D50" s="101"/>
    </row>
    <row r="51" spans="1:4">
      <c r="A51" s="122"/>
      <c r="B51" s="94"/>
      <c r="C51" s="101"/>
      <c r="D51" s="101"/>
    </row>
    <row r="52" spans="1:4">
      <c r="A52" s="122"/>
      <c r="B52" s="94"/>
      <c r="C52" s="101"/>
      <c r="D52" s="101"/>
    </row>
  </sheetData>
  <mergeCells count="1">
    <mergeCell ref="A1:D1"/>
  </mergeCells>
  <phoneticPr fontId="0" type="noConversion"/>
  <pageMargins left="0.49" right="0.17" top="1.07"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CLINICE_1</vt:lpstr>
      <vt:lpstr>CLINICE_2</vt:lpstr>
      <vt:lpstr>RECUPERARE</vt:lpstr>
      <vt:lpstr>LABORATOR</vt:lpstr>
      <vt:lpstr>RADIOLOGIE</vt:lpstr>
      <vt:lpstr>SPITALE</vt:lpstr>
      <vt:lpstr>SPITALE_1</vt:lpstr>
      <vt:lpstr>SPITALE 2</vt:lpstr>
      <vt:lpstr>SPITALE_3</vt:lpstr>
      <vt:lpstr>SPITALE_5</vt:lpstr>
      <vt:lpstr>SPITALE_6</vt:lpstr>
      <vt:lpstr>Sheet3</vt:lpstr>
      <vt:lpstr>RADIOLOGIE!Print_Area</vt:lpstr>
      <vt:lpstr>SPITALE!Print_Area</vt:lpstr>
      <vt:lpstr>SPITALE_3!Print_Area</vt:lpstr>
      <vt:lpstr>SPITALE_6!Print_Area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server</cp:lastModifiedBy>
  <cp:lastPrinted>2018-09-10T09:10:16Z</cp:lastPrinted>
  <dcterms:created xsi:type="dcterms:W3CDTF">2016-08-09T09:06:50Z</dcterms:created>
  <dcterms:modified xsi:type="dcterms:W3CDTF">2018-09-10T09:15:23Z</dcterms:modified>
</cp:coreProperties>
</file>